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會計處\"/>
    </mc:Choice>
  </mc:AlternateContent>
  <xr:revisionPtr revIDLastSave="0" documentId="13_ncr:1_{58EE7538-9B33-4AA1-A97A-4CA70D34FEAB}" xr6:coauthVersionLast="47" xr6:coauthVersionMax="47" xr10:uidLastSave="{00000000-0000-0000-0000-000000000000}"/>
  <bookViews>
    <workbookView xWindow="-120" yWindow="-120" windowWidth="20730" windowHeight="11160" xr2:uid="{C279E562-B24E-4C5E-BE72-64E4CAE57D5F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0" i="1"/>
  <c r="I19" i="1"/>
  <c r="I18" i="1"/>
  <c r="I17" i="1"/>
  <c r="I16" i="1"/>
  <c r="I14" i="1"/>
  <c r="I13" i="1"/>
  <c r="I11" i="1"/>
  <c r="I9" i="1"/>
  <c r="I8" i="1"/>
  <c r="I7" i="1"/>
  <c r="I6" i="1"/>
  <c r="I5" i="1"/>
  <c r="I26" i="1" s="1"/>
  <c r="I27" i="1" s="1"/>
</calcChain>
</file>

<file path=xl/sharedStrings.xml><?xml version="1.0" encoding="utf-8"?>
<sst xmlns="http://schemas.openxmlformats.org/spreadsheetml/2006/main" count="65" uniqueCount="34">
  <si>
    <t>國立高雄餐旅大學第二十屆學生會 收支試算表
民國 114年 9 月</t>
    <phoneticPr fontId="4" type="noConversion"/>
  </si>
  <si>
    <t>日期</t>
    <phoneticPr fontId="4" type="noConversion"/>
  </si>
  <si>
    <t>條</t>
    <phoneticPr fontId="4" type="noConversion"/>
  </si>
  <si>
    <t>款</t>
    <phoneticPr fontId="4" type="noConversion"/>
  </si>
  <si>
    <t>項</t>
    <phoneticPr fontId="4" type="noConversion"/>
  </si>
  <si>
    <t>目</t>
    <phoneticPr fontId="4" type="noConversion"/>
  </si>
  <si>
    <t>項目</t>
    <phoneticPr fontId="4" type="noConversion"/>
  </si>
  <si>
    <t>科目</t>
    <phoneticPr fontId="4" type="noConversion"/>
  </si>
  <si>
    <t>摘要</t>
    <phoneticPr fontId="4" type="noConversion"/>
  </si>
  <si>
    <t>收入</t>
    <phoneticPr fontId="4" type="noConversion"/>
  </si>
  <si>
    <t>支出</t>
    <phoneticPr fontId="4" type="noConversion"/>
  </si>
  <si>
    <t>備註</t>
    <phoneticPr fontId="4" type="noConversion"/>
  </si>
  <si>
    <t>學生會費</t>
    <phoneticPr fontId="4" type="noConversion"/>
  </si>
  <si>
    <t>學生會費-新生</t>
    <phoneticPr fontId="4" type="noConversion"/>
  </si>
  <si>
    <t>800(元)*15(人)</t>
    <phoneticPr fontId="4" type="noConversion"/>
  </si>
  <si>
    <t>800(元)*39(人)</t>
    <phoneticPr fontId="4" type="noConversion"/>
  </si>
  <si>
    <t>800(元)*27(人)</t>
    <phoneticPr fontId="4" type="noConversion"/>
  </si>
  <si>
    <t>800(元)*63(人)</t>
    <phoneticPr fontId="4" type="noConversion"/>
  </si>
  <si>
    <t>800(元)*35(人)</t>
    <phoneticPr fontId="4" type="noConversion"/>
  </si>
  <si>
    <t>傳承活動</t>
    <phoneticPr fontId="4" type="noConversion"/>
  </si>
  <si>
    <t>返鄉專車</t>
    <phoneticPr fontId="4" type="noConversion"/>
  </si>
  <si>
    <t>美宣費</t>
    <phoneticPr fontId="4" type="noConversion"/>
  </si>
  <si>
    <t>800(元)*3(人)</t>
    <phoneticPr fontId="4" type="noConversion"/>
  </si>
  <si>
    <t>800(元)*1(人)</t>
    <phoneticPr fontId="4" type="noConversion"/>
  </si>
  <si>
    <t>800(元)*30(人)</t>
    <phoneticPr fontId="4" type="noConversion"/>
  </si>
  <si>
    <t>其他收入</t>
    <phoneticPr fontId="4" type="noConversion"/>
  </si>
  <si>
    <t>周邊商品販賣</t>
    <phoneticPr fontId="4" type="noConversion"/>
  </si>
  <si>
    <t>800(元)*23(人)</t>
    <phoneticPr fontId="4" type="noConversion"/>
  </si>
  <si>
    <t>800(元)*20(人)</t>
    <phoneticPr fontId="4" type="noConversion"/>
  </si>
  <si>
    <t>800(元)*48(人)</t>
    <phoneticPr fontId="4" type="noConversion"/>
  </si>
  <si>
    <t>校友會贊助</t>
    <phoneticPr fontId="4" type="noConversion"/>
  </si>
  <si>
    <t>小計</t>
    <phoneticPr fontId="4" type="noConversion"/>
  </si>
  <si>
    <t>合計</t>
    <phoneticPr fontId="4" type="noConversion"/>
  </si>
  <si>
    <t>新生訓練當天收取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</si>
</sst>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rgb="FFFF0000"/>
      </bottom>
      <diagonal/>
    </border>
    <border>
      <left/>
      <right/>
      <top style="thin">
        <color theme="1"/>
      </top>
      <bottom style="medium">
        <color rgb="FFFF0000"/>
      </bottom>
      <diagonal/>
    </border>
    <border>
      <left/>
      <right style="thin">
        <color theme="1"/>
      </right>
      <top style="thin">
        <color theme="1"/>
      </top>
      <bottom style="medium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right"/>
    </xf>
    <xf numFmtId="0" fontId="5" fillId="0" borderId="10" xfId="0" applyFont="1" applyBorder="1">
      <alignment vertical="center"/>
    </xf>
    <xf numFmtId="0" fontId="6" fillId="0" borderId="0" xfId="0" applyFont="1" applyAlignment="1">
      <alignment horizontal="center" vertical="center"/>
    </xf>
    <xf numFmtId="3" fontId="5" fillId="0" borderId="15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right"/>
    </xf>
    <xf numFmtId="176" fontId="5" fillId="0" borderId="9" xfId="0" applyNumberFormat="1" applyFont="1" applyBorder="1" applyAlignment="1">
      <alignment horizontal="right"/>
    </xf>
    <xf numFmtId="0" fontId="0" fillId="0" borderId="8" xfId="0" applyBorder="1">
      <alignment vertical="center"/>
    </xf>
    <xf numFmtId="0" fontId="5" fillId="0" borderId="9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3" fontId="5" fillId="0" borderId="0" xfId="0" applyNumberFormat="1" applyFont="1">
      <alignment vertical="center"/>
    </xf>
    <xf numFmtId="3" fontId="5" fillId="0" borderId="20" xfId="0" applyNumberFormat="1" applyFont="1" applyBorder="1">
      <alignment vertical="center"/>
    </xf>
    <xf numFmtId="9" fontId="5" fillId="0" borderId="19" xfId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453637</xdr:colOff>
      <xdr:row>0</xdr:row>
      <xdr:rowOff>51171</xdr:rowOff>
    </xdr:from>
    <xdr:to>
      <xdr:col>17</xdr:col>
      <xdr:colOff>401181</xdr:colOff>
      <xdr:row>2</xdr:row>
      <xdr:rowOff>181867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67B98B3E-1D53-4C92-8B05-F9A1F3215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6562" y="51171"/>
          <a:ext cx="633344" cy="549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544D1-9A36-46F2-912F-DB6C7DA677C1}">
  <dimension ref="A1:R27"/>
  <sheetViews>
    <sheetView tabSelected="1" topLeftCell="A4" workbookViewId="0">
      <selection activeCell="H15" sqref="H15"/>
    </sheetView>
  </sheetViews>
  <sheetFormatPr defaultRowHeight="16.5" x14ac:dyDescent="0.25"/>
  <cols>
    <col min="8" max="8" width="16.125" bestFit="1" customWidth="1"/>
  </cols>
  <sheetData>
    <row r="1" spans="1:18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18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</row>
    <row r="3" spans="1:18" x14ac:dyDescent="0.25">
      <c r="A3" s="48"/>
      <c r="B3" s="49"/>
      <c r="C3" s="49"/>
      <c r="D3" s="49"/>
      <c r="E3" s="49"/>
      <c r="F3" s="49"/>
      <c r="G3" s="49"/>
      <c r="H3" s="49"/>
      <c r="I3" s="49"/>
      <c r="J3" s="49"/>
      <c r="K3" s="46"/>
      <c r="L3" s="46"/>
      <c r="M3" s="46"/>
      <c r="N3" s="46"/>
      <c r="O3" s="46"/>
      <c r="P3" s="46"/>
      <c r="Q3" s="46"/>
      <c r="R3" s="47"/>
    </row>
    <row r="4" spans="1:18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3" t="s">
        <v>10</v>
      </c>
      <c r="K4" s="33" t="s">
        <v>11</v>
      </c>
      <c r="L4" s="34"/>
      <c r="M4" s="34"/>
      <c r="N4" s="34"/>
      <c r="O4" s="34"/>
      <c r="P4" s="34"/>
      <c r="Q4" s="34"/>
      <c r="R4" s="35"/>
    </row>
    <row r="5" spans="1:18" x14ac:dyDescent="0.25">
      <c r="A5" s="4">
        <v>1</v>
      </c>
      <c r="B5" s="2">
        <v>1</v>
      </c>
      <c r="C5" s="5">
        <v>1</v>
      </c>
      <c r="D5" s="3">
        <v>1</v>
      </c>
      <c r="E5" s="2">
        <v>0</v>
      </c>
      <c r="F5" s="2" t="s">
        <v>12</v>
      </c>
      <c r="G5" s="2" t="s">
        <v>13</v>
      </c>
      <c r="H5" s="2" t="s">
        <v>14</v>
      </c>
      <c r="I5" s="6">
        <f>800*15</f>
        <v>12000</v>
      </c>
      <c r="J5" s="7"/>
      <c r="K5" s="33"/>
      <c r="L5" s="34"/>
      <c r="M5" s="34"/>
      <c r="N5" s="34"/>
      <c r="O5" s="34"/>
      <c r="P5" s="34"/>
      <c r="Q5" s="34"/>
      <c r="R5" s="35"/>
    </row>
    <row r="6" spans="1:18" x14ac:dyDescent="0.25">
      <c r="A6" s="8">
        <v>2</v>
      </c>
      <c r="B6" s="2">
        <v>1</v>
      </c>
      <c r="C6" s="5">
        <v>1</v>
      </c>
      <c r="D6" s="3">
        <v>1</v>
      </c>
      <c r="E6" s="2">
        <v>0</v>
      </c>
      <c r="F6" s="2" t="s">
        <v>12</v>
      </c>
      <c r="G6" s="2" t="s">
        <v>13</v>
      </c>
      <c r="H6" s="2" t="s">
        <v>15</v>
      </c>
      <c r="I6" s="9">
        <f>800*39</f>
        <v>31200</v>
      </c>
      <c r="J6" s="7"/>
      <c r="K6" s="33"/>
      <c r="L6" s="34"/>
      <c r="M6" s="34"/>
      <c r="N6" s="34"/>
      <c r="O6" s="34"/>
      <c r="P6" s="34"/>
      <c r="Q6" s="34"/>
      <c r="R6" s="35"/>
    </row>
    <row r="7" spans="1:18" x14ac:dyDescent="0.25">
      <c r="A7" s="10">
        <v>3</v>
      </c>
      <c r="B7" s="2">
        <v>1</v>
      </c>
      <c r="C7" s="5">
        <v>1</v>
      </c>
      <c r="D7" s="3">
        <v>1</v>
      </c>
      <c r="E7" s="2">
        <v>0</v>
      </c>
      <c r="F7" s="2" t="s">
        <v>12</v>
      </c>
      <c r="G7" s="2" t="s">
        <v>13</v>
      </c>
      <c r="H7" s="2" t="s">
        <v>16</v>
      </c>
      <c r="I7" s="11">
        <f>800*27</f>
        <v>21600</v>
      </c>
      <c r="J7" s="7"/>
      <c r="K7" s="33"/>
      <c r="L7" s="34"/>
      <c r="M7" s="34"/>
      <c r="N7" s="34"/>
      <c r="O7" s="34"/>
      <c r="P7" s="34"/>
      <c r="Q7" s="34"/>
      <c r="R7" s="35"/>
    </row>
    <row r="8" spans="1:18" x14ac:dyDescent="0.25">
      <c r="A8" s="10">
        <v>4</v>
      </c>
      <c r="B8" s="2">
        <v>1</v>
      </c>
      <c r="C8" s="5">
        <v>1</v>
      </c>
      <c r="D8" s="3">
        <v>1</v>
      </c>
      <c r="E8" s="2">
        <v>0</v>
      </c>
      <c r="F8" s="2" t="s">
        <v>12</v>
      </c>
      <c r="G8" s="2" t="s">
        <v>13</v>
      </c>
      <c r="H8" s="2" t="s">
        <v>17</v>
      </c>
      <c r="I8" s="6">
        <f>800*63</f>
        <v>50400</v>
      </c>
      <c r="J8" s="7"/>
      <c r="K8" s="33"/>
      <c r="L8" s="34"/>
      <c r="M8" s="34"/>
      <c r="N8" s="34"/>
      <c r="O8" s="34"/>
      <c r="P8" s="34"/>
      <c r="Q8" s="34"/>
      <c r="R8" s="35"/>
    </row>
    <row r="9" spans="1:18" x14ac:dyDescent="0.25">
      <c r="A9" s="10">
        <v>5</v>
      </c>
      <c r="B9" s="2">
        <v>1</v>
      </c>
      <c r="C9" s="5">
        <v>1</v>
      </c>
      <c r="D9" s="3">
        <v>1</v>
      </c>
      <c r="E9" s="2">
        <v>0</v>
      </c>
      <c r="F9" s="2" t="s">
        <v>12</v>
      </c>
      <c r="G9" s="2" t="s">
        <v>13</v>
      </c>
      <c r="H9" s="2" t="s">
        <v>18</v>
      </c>
      <c r="I9" s="6">
        <f>800*35</f>
        <v>28000</v>
      </c>
      <c r="J9" s="7"/>
      <c r="K9" s="33"/>
      <c r="L9" s="34"/>
      <c r="M9" s="34"/>
      <c r="N9" s="34"/>
      <c r="O9" s="34"/>
      <c r="P9" s="34"/>
      <c r="Q9" s="34"/>
      <c r="R9" s="35"/>
    </row>
    <row r="10" spans="1:18" x14ac:dyDescent="0.25">
      <c r="A10" s="10">
        <v>5</v>
      </c>
      <c r="B10" s="2">
        <v>2</v>
      </c>
      <c r="C10" s="5">
        <v>2</v>
      </c>
      <c r="D10" s="3">
        <v>1</v>
      </c>
      <c r="E10" s="2">
        <v>2</v>
      </c>
      <c r="F10" s="2" t="s">
        <v>19</v>
      </c>
      <c r="G10" s="2" t="s">
        <v>20</v>
      </c>
      <c r="H10" s="2" t="s">
        <v>21</v>
      </c>
      <c r="J10" s="6">
        <v>3500</v>
      </c>
      <c r="K10" s="33"/>
      <c r="L10" s="34"/>
      <c r="M10" s="34"/>
      <c r="N10" s="34"/>
      <c r="O10" s="34"/>
      <c r="P10" s="34"/>
      <c r="Q10" s="34"/>
      <c r="R10" s="35"/>
    </row>
    <row r="11" spans="1:18" x14ac:dyDescent="0.25">
      <c r="A11" s="10">
        <v>6</v>
      </c>
      <c r="B11" s="2">
        <v>1</v>
      </c>
      <c r="C11" s="5">
        <v>1</v>
      </c>
      <c r="D11" s="3">
        <v>1</v>
      </c>
      <c r="E11" s="2">
        <v>0</v>
      </c>
      <c r="F11" s="2" t="s">
        <v>12</v>
      </c>
      <c r="G11" s="2" t="s">
        <v>13</v>
      </c>
      <c r="H11" s="2" t="s">
        <v>22</v>
      </c>
      <c r="I11" s="12">
        <f>800*3</f>
        <v>2400</v>
      </c>
      <c r="J11" s="7"/>
      <c r="K11" s="33"/>
      <c r="L11" s="34"/>
      <c r="M11" s="34"/>
      <c r="N11" s="34"/>
      <c r="O11" s="34"/>
      <c r="P11" s="34"/>
      <c r="Q11" s="34"/>
      <c r="R11" s="35"/>
    </row>
    <row r="12" spans="1:18" x14ac:dyDescent="0.25">
      <c r="A12" s="10">
        <v>7</v>
      </c>
      <c r="B12" s="2">
        <v>1</v>
      </c>
      <c r="C12" s="5">
        <v>1</v>
      </c>
      <c r="D12" s="3">
        <v>1</v>
      </c>
      <c r="E12" s="2">
        <v>0</v>
      </c>
      <c r="F12" s="2" t="s">
        <v>12</v>
      </c>
      <c r="G12" s="2" t="s">
        <v>13</v>
      </c>
      <c r="H12" s="2" t="s">
        <v>23</v>
      </c>
      <c r="I12" s="12">
        <v>800</v>
      </c>
      <c r="J12" s="7"/>
      <c r="K12" s="33"/>
      <c r="L12" s="34"/>
      <c r="M12" s="34"/>
      <c r="N12" s="34"/>
      <c r="O12" s="34"/>
      <c r="P12" s="34"/>
      <c r="Q12" s="34"/>
      <c r="R12" s="35"/>
    </row>
    <row r="13" spans="1:18" x14ac:dyDescent="0.25">
      <c r="A13" s="10">
        <v>8</v>
      </c>
      <c r="B13" s="2">
        <v>1</v>
      </c>
      <c r="C13" s="5">
        <v>1</v>
      </c>
      <c r="D13" s="3">
        <v>1</v>
      </c>
      <c r="E13" s="2">
        <v>0</v>
      </c>
      <c r="F13" s="2" t="s">
        <v>12</v>
      </c>
      <c r="G13" s="2" t="s">
        <v>13</v>
      </c>
      <c r="H13" s="2" t="s">
        <v>24</v>
      </c>
      <c r="I13" s="12">
        <f>800*30</f>
        <v>24000</v>
      </c>
      <c r="J13" s="7"/>
      <c r="K13" s="33"/>
      <c r="L13" s="34"/>
      <c r="M13" s="34"/>
      <c r="N13" s="34"/>
      <c r="O13" s="34"/>
      <c r="P13" s="34"/>
      <c r="Q13" s="34"/>
      <c r="R13" s="35"/>
    </row>
    <row r="14" spans="1:18" x14ac:dyDescent="0.25">
      <c r="A14" s="10">
        <v>8</v>
      </c>
      <c r="B14" s="2">
        <v>1</v>
      </c>
      <c r="C14" s="5">
        <v>1</v>
      </c>
      <c r="D14" s="3">
        <v>1</v>
      </c>
      <c r="E14" s="2">
        <v>0</v>
      </c>
      <c r="F14" s="2" t="s">
        <v>12</v>
      </c>
      <c r="G14" s="2" t="s">
        <v>13</v>
      </c>
      <c r="H14" s="2" t="s">
        <v>33</v>
      </c>
      <c r="I14" s="12">
        <f>800*45</f>
        <v>36000</v>
      </c>
      <c r="J14" s="7"/>
      <c r="K14" s="33"/>
      <c r="L14" s="34"/>
      <c r="M14" s="34"/>
      <c r="N14" s="34"/>
      <c r="O14" s="34"/>
      <c r="P14" s="34"/>
      <c r="Q14" s="34"/>
      <c r="R14" s="35"/>
    </row>
    <row r="15" spans="1:18" x14ac:dyDescent="0.25">
      <c r="A15" s="10">
        <v>8</v>
      </c>
      <c r="B15" s="2">
        <v>1</v>
      </c>
      <c r="C15" s="5">
        <v>2</v>
      </c>
      <c r="D15" s="3">
        <v>2</v>
      </c>
      <c r="E15" s="2">
        <v>0</v>
      </c>
      <c r="F15" s="2" t="s">
        <v>25</v>
      </c>
      <c r="G15" s="2" t="s">
        <v>25</v>
      </c>
      <c r="H15" s="2" t="s">
        <v>26</v>
      </c>
      <c r="I15" s="12">
        <v>1510</v>
      </c>
      <c r="J15" s="7"/>
      <c r="K15" s="33"/>
      <c r="L15" s="34"/>
      <c r="M15" s="34"/>
      <c r="N15" s="34"/>
      <c r="O15" s="34"/>
      <c r="P15" s="34"/>
      <c r="Q15" s="34"/>
      <c r="R15" s="35"/>
    </row>
    <row r="16" spans="1:18" x14ac:dyDescent="0.25">
      <c r="A16" s="10">
        <v>9</v>
      </c>
      <c r="B16" s="2">
        <v>1</v>
      </c>
      <c r="C16" s="5">
        <v>1</v>
      </c>
      <c r="D16" s="3">
        <v>1</v>
      </c>
      <c r="E16" s="2">
        <v>0</v>
      </c>
      <c r="F16" s="2" t="s">
        <v>12</v>
      </c>
      <c r="G16" s="2" t="s">
        <v>13</v>
      </c>
      <c r="H16" s="2" t="s">
        <v>27</v>
      </c>
      <c r="I16" s="12">
        <f>800*23</f>
        <v>18400</v>
      </c>
      <c r="J16" s="7"/>
      <c r="K16" s="33"/>
      <c r="L16" s="34"/>
      <c r="M16" s="34"/>
      <c r="N16" s="34"/>
      <c r="O16" s="34"/>
      <c r="P16" s="34"/>
      <c r="Q16" s="34"/>
      <c r="R16" s="35"/>
    </row>
    <row r="17" spans="1:18" x14ac:dyDescent="0.25">
      <c r="A17" s="10">
        <v>10</v>
      </c>
      <c r="B17" s="2">
        <v>1</v>
      </c>
      <c r="C17" s="5">
        <v>1</v>
      </c>
      <c r="D17" s="3">
        <v>1</v>
      </c>
      <c r="E17" s="2">
        <v>0</v>
      </c>
      <c r="F17" s="2" t="s">
        <v>12</v>
      </c>
      <c r="G17" s="2" t="s">
        <v>13</v>
      </c>
      <c r="H17" s="2" t="s">
        <v>28</v>
      </c>
      <c r="I17" s="12">
        <f>800*20</f>
        <v>16000</v>
      </c>
      <c r="J17" s="7"/>
      <c r="K17" s="33"/>
      <c r="L17" s="34"/>
      <c r="M17" s="34"/>
      <c r="N17" s="34"/>
      <c r="O17" s="34"/>
      <c r="P17" s="34"/>
      <c r="Q17" s="34"/>
      <c r="R17" s="35"/>
    </row>
    <row r="18" spans="1:18" x14ac:dyDescent="0.25">
      <c r="A18" s="10">
        <v>11</v>
      </c>
      <c r="B18" s="2">
        <v>1</v>
      </c>
      <c r="C18" s="5">
        <v>1</v>
      </c>
      <c r="D18" s="3">
        <v>1</v>
      </c>
      <c r="E18" s="2">
        <v>0</v>
      </c>
      <c r="F18" s="2" t="s">
        <v>12</v>
      </c>
      <c r="G18" s="2" t="s">
        <v>13</v>
      </c>
      <c r="H18" s="2" t="s">
        <v>29</v>
      </c>
      <c r="I18" s="12">
        <f>800*48</f>
        <v>38400</v>
      </c>
      <c r="J18" s="7"/>
      <c r="K18" s="33"/>
      <c r="L18" s="34"/>
      <c r="M18" s="34"/>
      <c r="N18" s="34"/>
      <c r="O18" s="34"/>
      <c r="P18" s="34"/>
      <c r="Q18" s="34"/>
      <c r="R18" s="35"/>
    </row>
    <row r="19" spans="1:18" x14ac:dyDescent="0.25">
      <c r="A19" s="10">
        <v>12</v>
      </c>
      <c r="B19" s="2">
        <v>1</v>
      </c>
      <c r="C19" s="5">
        <v>1</v>
      </c>
      <c r="D19" s="3">
        <v>1</v>
      </c>
      <c r="E19" s="2">
        <v>0</v>
      </c>
      <c r="F19" s="2" t="s">
        <v>12</v>
      </c>
      <c r="G19" s="2" t="s">
        <v>13</v>
      </c>
      <c r="H19" s="2" t="s">
        <v>22</v>
      </c>
      <c r="I19" s="12">
        <f>800*3</f>
        <v>2400</v>
      </c>
      <c r="J19" s="7"/>
      <c r="K19" s="33"/>
      <c r="L19" s="34"/>
      <c r="M19" s="34"/>
      <c r="N19" s="34"/>
      <c r="O19" s="34"/>
      <c r="P19" s="34"/>
      <c r="Q19" s="34"/>
      <c r="R19" s="35"/>
    </row>
    <row r="20" spans="1:18" x14ac:dyDescent="0.25">
      <c r="A20" s="10">
        <v>15</v>
      </c>
      <c r="B20" s="2">
        <v>1</v>
      </c>
      <c r="C20" s="5">
        <v>1</v>
      </c>
      <c r="D20" s="3">
        <v>1</v>
      </c>
      <c r="E20" s="2">
        <v>0</v>
      </c>
      <c r="F20" s="2" t="s">
        <v>12</v>
      </c>
      <c r="G20" s="2" t="s">
        <v>13</v>
      </c>
      <c r="H20" s="2" t="s">
        <v>23</v>
      </c>
      <c r="I20" s="12">
        <f>800*1</f>
        <v>800</v>
      </c>
      <c r="J20" s="7"/>
      <c r="K20" s="39"/>
      <c r="L20" s="40"/>
      <c r="M20" s="40"/>
      <c r="N20" s="40"/>
      <c r="O20" s="40"/>
      <c r="P20" s="40"/>
      <c r="Q20" s="40"/>
      <c r="R20" s="41"/>
    </row>
    <row r="21" spans="1:18" x14ac:dyDescent="0.25">
      <c r="A21" s="10">
        <v>18</v>
      </c>
      <c r="B21" s="2">
        <v>1</v>
      </c>
      <c r="C21" s="5">
        <v>2</v>
      </c>
      <c r="D21" s="3">
        <v>2</v>
      </c>
      <c r="E21" s="2">
        <v>0</v>
      </c>
      <c r="F21" s="2" t="s">
        <v>25</v>
      </c>
      <c r="G21" s="2" t="s">
        <v>25</v>
      </c>
      <c r="H21" s="2" t="s">
        <v>30</v>
      </c>
      <c r="I21" s="12">
        <v>20000</v>
      </c>
      <c r="J21" s="7"/>
      <c r="K21" s="33"/>
      <c r="L21" s="34"/>
      <c r="M21" s="34"/>
      <c r="N21" s="34"/>
      <c r="O21" s="34"/>
      <c r="P21" s="34"/>
      <c r="Q21" s="34"/>
      <c r="R21" s="35"/>
    </row>
    <row r="22" spans="1:18" x14ac:dyDescent="0.25">
      <c r="A22" s="13"/>
      <c r="B22" s="2"/>
      <c r="C22" s="5"/>
      <c r="D22" s="3"/>
      <c r="E22" s="2"/>
      <c r="F22" s="14"/>
      <c r="G22" s="14"/>
      <c r="H22" s="14"/>
      <c r="I22" s="14"/>
      <c r="J22" s="7"/>
      <c r="K22" s="33"/>
      <c r="L22" s="34"/>
      <c r="M22" s="34"/>
      <c r="N22" s="34"/>
      <c r="O22" s="34"/>
      <c r="P22" s="34"/>
      <c r="Q22" s="34"/>
      <c r="R22" s="35"/>
    </row>
    <row r="23" spans="1:18" x14ac:dyDescent="0.25">
      <c r="B23" s="15"/>
      <c r="C23" s="16"/>
      <c r="D23" s="17"/>
      <c r="E23" s="15"/>
      <c r="F23" s="14"/>
      <c r="G23" s="14"/>
      <c r="H23" s="14"/>
      <c r="I23" s="14"/>
      <c r="J23" s="7"/>
      <c r="K23" s="33"/>
      <c r="L23" s="34"/>
      <c r="M23" s="34"/>
      <c r="N23" s="34"/>
      <c r="O23" s="34"/>
      <c r="P23" s="34"/>
      <c r="Q23" s="34"/>
      <c r="R23" s="35"/>
    </row>
    <row r="24" spans="1:18" x14ac:dyDescent="0.25">
      <c r="A24" s="13"/>
      <c r="B24" s="18"/>
      <c r="C24" s="19"/>
      <c r="D24" s="20"/>
      <c r="E24" s="18"/>
      <c r="F24" s="14"/>
      <c r="G24" s="14"/>
      <c r="H24" s="14"/>
      <c r="I24" s="14"/>
      <c r="J24" s="21"/>
      <c r="K24" s="33"/>
      <c r="L24" s="34"/>
      <c r="M24" s="34"/>
      <c r="N24" s="34"/>
      <c r="O24" s="34"/>
      <c r="P24" s="34"/>
      <c r="Q24" s="34"/>
      <c r="R24" s="35"/>
    </row>
    <row r="25" spans="1:18" ht="17.25" thickBot="1" x14ac:dyDescent="0.3">
      <c r="B25" s="18"/>
      <c r="C25" s="19"/>
      <c r="D25" s="20"/>
      <c r="E25" s="18"/>
      <c r="F25" s="22"/>
      <c r="G25" s="22"/>
      <c r="H25" s="22"/>
      <c r="I25" s="23"/>
      <c r="J25" s="24"/>
      <c r="K25" s="33"/>
      <c r="L25" s="34"/>
      <c r="M25" s="34"/>
      <c r="N25" s="34"/>
      <c r="O25" s="34"/>
      <c r="P25" s="34"/>
      <c r="Q25" s="34"/>
      <c r="R25" s="35"/>
    </row>
    <row r="26" spans="1:18" ht="17.25" thickBot="1" x14ac:dyDescent="0.3">
      <c r="A26" s="27" t="s">
        <v>31</v>
      </c>
      <c r="B26" s="27"/>
      <c r="C26" s="27"/>
      <c r="D26" s="27"/>
      <c r="E26" s="27"/>
      <c r="F26" s="27"/>
      <c r="G26" s="27"/>
      <c r="H26" s="27"/>
      <c r="I26" s="25">
        <f>I5+I21+I6+I7+I8+I9+I11+I12+I13+I14+I15+I16+I17+I18+I19+I20</f>
        <v>303910</v>
      </c>
      <c r="J26" s="26">
        <f>J10</f>
        <v>3500</v>
      </c>
      <c r="K26" s="36"/>
      <c r="L26" s="37"/>
      <c r="M26" s="37"/>
      <c r="N26" s="37"/>
      <c r="O26" s="37"/>
      <c r="P26" s="37"/>
      <c r="Q26" s="37"/>
      <c r="R26" s="38"/>
    </row>
    <row r="27" spans="1:18" x14ac:dyDescent="0.25">
      <c r="A27" s="27" t="s">
        <v>32</v>
      </c>
      <c r="B27" s="27"/>
      <c r="C27" s="27"/>
      <c r="D27" s="27"/>
      <c r="E27" s="27"/>
      <c r="F27" s="27"/>
      <c r="G27" s="27"/>
      <c r="H27" s="27"/>
      <c r="I27" s="28">
        <f>I26-J26</f>
        <v>300410</v>
      </c>
      <c r="J27" s="29"/>
      <c r="K27" s="30"/>
      <c r="L27" s="31"/>
      <c r="M27" s="31"/>
      <c r="N27" s="31"/>
      <c r="O27" s="31"/>
      <c r="P27" s="31"/>
      <c r="Q27" s="31"/>
      <c r="R27" s="32"/>
    </row>
  </sheetData>
  <mergeCells count="28">
    <mergeCell ref="K8:R8"/>
    <mergeCell ref="A1:R3"/>
    <mergeCell ref="K4:R4"/>
    <mergeCell ref="K5:R5"/>
    <mergeCell ref="K6:R6"/>
    <mergeCell ref="K7:R7"/>
    <mergeCell ref="K20:R20"/>
    <mergeCell ref="K9:R9"/>
    <mergeCell ref="K10:R10"/>
    <mergeCell ref="K11:R11"/>
    <mergeCell ref="K12:R12"/>
    <mergeCell ref="K13:R13"/>
    <mergeCell ref="K14:R14"/>
    <mergeCell ref="K15:R15"/>
    <mergeCell ref="K16:R16"/>
    <mergeCell ref="K17:R17"/>
    <mergeCell ref="K18:R18"/>
    <mergeCell ref="K19:R19"/>
    <mergeCell ref="A27:H27"/>
    <mergeCell ref="I27:J27"/>
    <mergeCell ref="K27:R27"/>
    <mergeCell ref="K21:R21"/>
    <mergeCell ref="K22:R22"/>
    <mergeCell ref="K23:R23"/>
    <mergeCell ref="K24:R24"/>
    <mergeCell ref="K25:R25"/>
    <mergeCell ref="A26:H26"/>
    <mergeCell ref="K26:R26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張勝濱</dc:creator>
  <cp:lastModifiedBy>張勝濱</cp:lastModifiedBy>
  <dcterms:created xsi:type="dcterms:W3CDTF">2025-10-06T13:50:23Z</dcterms:created>
  <dcterms:modified xsi:type="dcterms:W3CDTF">2025-10-06T18:35:16Z</dcterms:modified>
</cp:coreProperties>
</file>