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鄢子倫\Desktop\月報及收支\月報表\"/>
    </mc:Choice>
  </mc:AlternateContent>
  <xr:revisionPtr revIDLastSave="0" documentId="13_ncr:1_{5782B7DB-062C-4592-B912-EDBB2DF1D7D6}" xr6:coauthVersionLast="47" xr6:coauthVersionMax="47" xr10:uidLastSave="{00000000-0000-0000-0000-000000000000}"/>
  <bookViews>
    <workbookView xWindow="-108" yWindow="-108" windowWidth="23256" windowHeight="13896" firstSheet="26" activeTab="26" xr2:uid="{00000000-000D-0000-FFFF-FFFF00000000}"/>
  </bookViews>
  <sheets>
    <sheet name="111年七月" sheetId="1" r:id="rId1"/>
    <sheet name="111年八月" sheetId="2" r:id="rId2"/>
    <sheet name="111年九月" sheetId="3" r:id="rId3"/>
    <sheet name="111年十月" sheetId="4" r:id="rId4"/>
    <sheet name="111年十一月" sheetId="5" r:id="rId5"/>
    <sheet name="111年十二月" sheetId="6" r:id="rId6"/>
    <sheet name="112年一月" sheetId="7" r:id="rId7"/>
    <sheet name="112年二月" sheetId="8" r:id="rId8"/>
    <sheet name="112年三月" sheetId="9" r:id="rId9"/>
    <sheet name="112年四月" sheetId="10" r:id="rId10"/>
    <sheet name="112年五月" sheetId="11" r:id="rId11"/>
    <sheet name="112年六月" sheetId="12" r:id="rId12"/>
    <sheet name="112年七月" sheetId="13" r:id="rId13"/>
    <sheet name="112年八月" sheetId="14" r:id="rId14"/>
    <sheet name="112年九月" sheetId="15" r:id="rId15"/>
    <sheet name="112年十月" sheetId="16" r:id="rId16"/>
    <sheet name="112年十一月" sheetId="17" r:id="rId17"/>
    <sheet name="112年十二月" sheetId="18" r:id="rId18"/>
    <sheet name="113年一月" sheetId="19" r:id="rId19"/>
    <sheet name="113年二月" sheetId="21" r:id="rId20"/>
    <sheet name="113年三月" sheetId="20" r:id="rId21"/>
    <sheet name="113年四月" sheetId="22" r:id="rId22"/>
    <sheet name="113年五月" sheetId="23" r:id="rId23"/>
    <sheet name="113年六月" sheetId="24" r:id="rId24"/>
    <sheet name="113年七月" sheetId="25" r:id="rId25"/>
    <sheet name="113年八月" sheetId="26" r:id="rId26"/>
    <sheet name="113年2月" sheetId="33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33" l="1"/>
  <c r="I32" i="33"/>
  <c r="J7" i="26"/>
  <c r="S29" i="22"/>
  <c r="S29" i="21"/>
  <c r="K32" i="15"/>
  <c r="J10" i="15"/>
  <c r="J8" i="15"/>
  <c r="J29" i="15" s="1"/>
  <c r="S29" i="14"/>
  <c r="S14" i="14"/>
  <c r="S12" i="14"/>
  <c r="S9" i="14"/>
  <c r="J7" i="14"/>
  <c r="J29" i="14" s="1"/>
  <c r="J33" i="33" l="1"/>
  <c r="S29" i="15"/>
  <c r="S29" i="13" l="1"/>
  <c r="S11" i="12"/>
  <c r="S7" i="13"/>
  <c r="S34" i="12" l="1"/>
  <c r="J34" i="12"/>
  <c r="S34" i="11"/>
  <c r="J34" i="11"/>
  <c r="S34" i="10"/>
  <c r="J34" i="10"/>
  <c r="S34" i="9"/>
  <c r="J34" i="9"/>
  <c r="S34" i="8"/>
  <c r="J34" i="8"/>
  <c r="J34" i="7" l="1"/>
  <c r="S34" i="6" l="1"/>
  <c r="J34" i="6"/>
  <c r="S34" i="5" l="1"/>
  <c r="J34" i="5"/>
  <c r="S33" i="4" l="1"/>
  <c r="J33" i="4"/>
</calcChain>
</file>

<file path=xl/sharedStrings.xml><?xml version="1.0" encoding="utf-8"?>
<sst xmlns="http://schemas.openxmlformats.org/spreadsheetml/2006/main" count="1175" uniqueCount="311">
  <si>
    <t>收入</t>
    <phoneticPr fontId="2" type="noConversion"/>
  </si>
  <si>
    <t>支出</t>
    <phoneticPr fontId="2" type="noConversion"/>
  </si>
  <si>
    <t>收入合計</t>
    <phoneticPr fontId="2" type="noConversion"/>
  </si>
  <si>
    <t>支出合計</t>
    <phoneticPr fontId="2" type="noConversion"/>
  </si>
  <si>
    <t>收支合計</t>
    <phoneticPr fontId="2" type="noConversion"/>
  </si>
  <si>
    <t>本月總結餘</t>
    <phoneticPr fontId="2" type="noConversion"/>
  </si>
  <si>
    <t>備註</t>
    <phoneticPr fontId="2" type="noConversion"/>
  </si>
  <si>
    <t>小計</t>
    <phoneticPr fontId="2" type="noConversion"/>
  </si>
  <si>
    <t>小計</t>
    <phoneticPr fontId="2" type="noConversion"/>
  </si>
  <si>
    <t>上期餘額</t>
    <phoneticPr fontId="2" type="noConversion"/>
  </si>
  <si>
    <t>項目</t>
    <phoneticPr fontId="2" type="noConversion"/>
  </si>
  <si>
    <t>科目</t>
    <phoneticPr fontId="2" type="noConversion"/>
  </si>
  <si>
    <t>條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</si>
  <si>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</si>
  <si>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</si>
  <si>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</si>
  <si>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條</t>
    <phoneticPr fontId="2" type="noConversion"/>
  </si>
  <si>
    <t>摘要</t>
    <phoneticPr fontId="2" type="noConversion"/>
  </si>
  <si>
    <t>金額</t>
    <phoneticPr fontId="2" type="noConversion"/>
  </si>
  <si>
    <t>國立高雄餐旅大學第十七屆學生會
月報表
民國 111 年  08  月  01  日 ~ 111  年  08  月  31  日</t>
    <phoneticPr fontId="2" type="noConversion"/>
  </si>
  <si>
    <t>國立高雄餐旅大學第十七屆學生會
月報表
民國 111 年   07  月  1  日 ~ 111  年   07  月  31  日</t>
    <phoneticPr fontId="2" type="noConversion"/>
  </si>
  <si>
    <t>學生會費</t>
    <phoneticPr fontId="2" type="noConversion"/>
  </si>
  <si>
    <t>學生會費-新生</t>
    <phoneticPr fontId="2" type="noConversion"/>
  </si>
  <si>
    <t>800(元)*2(人)</t>
    <phoneticPr fontId="2" type="noConversion"/>
  </si>
  <si>
    <t>110學年度決算為669,336，但於111年6月21日有一筆利息為203，故本期結餘為669,539</t>
    <phoneticPr fontId="2" type="noConversion"/>
  </si>
  <si>
    <t>110學年度決算為669,336，但於111年6月21日有一筆利息為203，故上期結餘為669,539</t>
    <phoneticPr fontId="2" type="noConversion"/>
  </si>
  <si>
    <t>國立高雄餐旅大學第十七屆學生會
月報表
民國 111 年  09  月  01  日 ~ 111  年  09  月  30  日</t>
    <phoneticPr fontId="2" type="noConversion"/>
  </si>
  <si>
    <t>800(元)*575(人)</t>
    <phoneticPr fontId="2" type="noConversion"/>
  </si>
  <si>
    <t>800(元)*13(人)</t>
    <phoneticPr fontId="2" type="noConversion"/>
  </si>
  <si>
    <t>其他收入</t>
    <phoneticPr fontId="2" type="noConversion"/>
  </si>
  <si>
    <t>周邊商品</t>
    <phoneticPr fontId="2" type="noConversion"/>
  </si>
  <si>
    <t>部門行政費</t>
    <phoneticPr fontId="2" type="noConversion"/>
  </si>
  <si>
    <t>新生包郵資費</t>
    <phoneticPr fontId="2" type="noConversion"/>
  </si>
  <si>
    <t>郵資費</t>
    <phoneticPr fontId="2" type="noConversion"/>
  </si>
  <si>
    <t>部門行政費</t>
    <phoneticPr fontId="2" type="noConversion"/>
  </si>
  <si>
    <t>行政支出</t>
    <phoneticPr fontId="2" type="noConversion"/>
  </si>
  <si>
    <t>學生會宣傳DM</t>
    <phoneticPr fontId="8" type="noConversion"/>
  </si>
  <si>
    <t>中壢線-20,000
桃園線-20,000
朝馬線-14,000
台中線-14,000</t>
    <phoneticPr fontId="2" type="noConversion"/>
  </si>
  <si>
    <t>老帽(卡其)-2800
老帽(黑色)-1750
漁夫帽-1150
腰包-1750
毛巾-250
襪子-1350</t>
    <phoneticPr fontId="2" type="noConversion"/>
  </si>
  <si>
    <t>印章*12、親簽章
*1、名片製作*12</t>
    <phoneticPr fontId="2" type="noConversion"/>
  </si>
  <si>
    <t>國立高雄餐旅大學第十七屆學生會
月報表
民國 111 年  10  月  01  日 ~ 111  年  10  月  31  日</t>
    <phoneticPr fontId="2" type="noConversion"/>
  </si>
  <si>
    <t>財務部-(收據)</t>
    <phoneticPr fontId="2" type="noConversion"/>
  </si>
  <si>
    <t>三腳架、記憶卡*2</t>
    <phoneticPr fontId="2" type="noConversion"/>
  </si>
  <si>
    <t>新生訓練暨迎新晚會</t>
    <phoneticPr fontId="2" type="noConversion"/>
  </si>
  <si>
    <t>器材購置費</t>
    <phoneticPr fontId="2" type="noConversion"/>
  </si>
  <si>
    <t>器材購置及維修費</t>
    <phoneticPr fontId="2" type="noConversion"/>
  </si>
  <si>
    <t>社團博覽會</t>
    <phoneticPr fontId="2" type="noConversion"/>
  </si>
  <si>
    <t>行政費</t>
    <phoneticPr fontId="2" type="noConversion"/>
  </si>
  <si>
    <t>老帽(黑色)-840
襪子-120</t>
    <phoneticPr fontId="2" type="noConversion"/>
  </si>
  <si>
    <t>會議誤餐費</t>
    <phoneticPr fontId="2" type="noConversion"/>
  </si>
  <si>
    <t>部門行政費</t>
    <phoneticPr fontId="2" type="noConversion"/>
  </si>
  <si>
    <t>3C電子器材購置費</t>
    <phoneticPr fontId="8" type="noConversion"/>
  </si>
  <si>
    <t>返鄉專車</t>
    <phoneticPr fontId="2" type="noConversion"/>
  </si>
  <si>
    <t>周邊商品</t>
    <phoneticPr fontId="2" type="noConversion"/>
  </si>
  <si>
    <t>學生會刊物</t>
    <phoneticPr fontId="2" type="noConversion"/>
  </si>
  <si>
    <t>傳承活動</t>
    <phoneticPr fontId="2" type="noConversion"/>
  </si>
  <si>
    <t>印刷費</t>
    <phoneticPr fontId="2" type="noConversion"/>
  </si>
  <si>
    <t>(議會)行政支出</t>
    <phoneticPr fontId="2" type="noConversion"/>
  </si>
  <si>
    <t>(議會)行政支出</t>
    <phoneticPr fontId="2" type="noConversion"/>
  </si>
  <si>
    <t>(議會)活動經費</t>
    <phoneticPr fontId="2" type="noConversion"/>
  </si>
  <si>
    <t>影印機</t>
    <phoneticPr fontId="2" type="noConversion"/>
  </si>
  <si>
    <t>議會連續章*6、
親簽章*1、名片*6</t>
    <phoneticPr fontId="2" type="noConversion"/>
  </si>
  <si>
    <t>第十四屆1111學期第一會期第二次例行會議</t>
    <phoneticPr fontId="2" type="noConversion"/>
  </si>
  <si>
    <t>新聞部-記憶卡收納盒*2</t>
    <phoneticPr fontId="2" type="noConversion"/>
  </si>
  <si>
    <t>財務部-冷氣卡加值</t>
    <phoneticPr fontId="2" type="noConversion"/>
  </si>
  <si>
    <t>新生晚會藝人
及設備支出</t>
    <phoneticPr fontId="2" type="noConversion"/>
  </si>
  <si>
    <t>國立高雄餐旅大學第十七屆學生會
月報表
民國 111 年  11  月  01  日 ~ 111  年  11  月  30  日</t>
    <phoneticPr fontId="2" type="noConversion"/>
  </si>
  <si>
    <t>行政費</t>
    <phoneticPr fontId="2" type="noConversion"/>
  </si>
  <si>
    <t>本部名片、連續章歸墊</t>
    <phoneticPr fontId="2" type="noConversion"/>
  </si>
  <si>
    <t>學生會費</t>
    <phoneticPr fontId="2" type="noConversion"/>
  </si>
  <si>
    <t>學生會費-舊生</t>
    <phoneticPr fontId="2" type="noConversion"/>
  </si>
  <si>
    <t>印表機</t>
    <phoneticPr fontId="2" type="noConversion"/>
  </si>
  <si>
    <t>行政支出</t>
    <phoneticPr fontId="2" type="noConversion"/>
  </si>
  <si>
    <t>雜支</t>
    <phoneticPr fontId="2" type="noConversion"/>
  </si>
  <si>
    <t>學生權益系列活動</t>
  </si>
  <si>
    <t>餐食、美宣品</t>
    <phoneticPr fontId="2" type="noConversion"/>
  </si>
  <si>
    <t>十二月份</t>
    <phoneticPr fontId="2" type="noConversion"/>
  </si>
  <si>
    <t>國立高雄餐旅大學第十七屆學生會
月報表
民國 111 年  12  月  01  日 ~ 111  年  12  月  31  日</t>
    <phoneticPr fontId="2" type="noConversion"/>
  </si>
  <si>
    <t>學生會費-舊生</t>
  </si>
  <si>
    <t>學生會費-舊生</t>
    <phoneticPr fontId="2" type="noConversion"/>
  </si>
  <si>
    <t>窮嘶盃選手報名費</t>
    <phoneticPr fontId="2" type="noConversion"/>
  </si>
  <si>
    <t>100(元)*42(人)</t>
    <phoneticPr fontId="2" type="noConversion"/>
  </si>
  <si>
    <t>傳承活動</t>
    <phoneticPr fontId="2" type="noConversion"/>
  </si>
  <si>
    <t>歸墊</t>
    <phoneticPr fontId="2" type="noConversion"/>
  </si>
  <si>
    <t>獎盃、雜支</t>
    <phoneticPr fontId="2" type="noConversion"/>
  </si>
  <si>
    <t xml:space="preserve">        </t>
    <phoneticPr fontId="2" type="noConversion"/>
  </si>
  <si>
    <t>窮嘶盃暨聖誕感恩活動</t>
    <phoneticPr fontId="2" type="noConversion"/>
  </si>
  <si>
    <t>器材購置費</t>
  </si>
  <si>
    <t>印表機碳粉匣及墨水購置費</t>
    <phoneticPr fontId="2" type="noConversion"/>
  </si>
  <si>
    <t>軟、硬體設備(含手續費)</t>
    <phoneticPr fontId="2" type="noConversion"/>
  </si>
  <si>
    <t>行政支出</t>
    <phoneticPr fontId="2" type="noConversion"/>
  </si>
  <si>
    <t>部門行政費</t>
    <phoneticPr fontId="2" type="noConversion"/>
  </si>
  <si>
    <t>人資處雜支(甜食、鹹食、飲料)</t>
    <phoneticPr fontId="2" type="noConversion"/>
  </si>
  <si>
    <t>十一月份</t>
    <phoneticPr fontId="2" type="noConversion"/>
  </si>
  <si>
    <t>一月份</t>
    <phoneticPr fontId="2" type="noConversion"/>
  </si>
  <si>
    <t>返鄉專車</t>
  </si>
  <si>
    <t>返鄉專車桃園、台中車長退費</t>
    <phoneticPr fontId="2" type="noConversion"/>
  </si>
  <si>
    <t>返鄉專車影印費</t>
    <phoneticPr fontId="2" type="noConversion"/>
  </si>
  <si>
    <t>返鄉專出遊覽車、手續費</t>
    <phoneticPr fontId="2" type="noConversion"/>
  </si>
  <si>
    <t>行政支出</t>
    <phoneticPr fontId="2" type="noConversion"/>
  </si>
  <si>
    <t>硬碟、影印紙</t>
    <phoneticPr fontId="2" type="noConversion"/>
  </si>
  <si>
    <t>器材購置費</t>
    <phoneticPr fontId="2" type="noConversion"/>
  </si>
  <si>
    <t>其他器材購置費</t>
    <phoneticPr fontId="2" type="noConversion"/>
  </si>
  <si>
    <t>印表機碳粉匣及
墨水購置費</t>
    <phoneticPr fontId="2" type="noConversion"/>
  </si>
  <si>
    <t>(議會)行政支出</t>
    <phoneticPr fontId="2" type="noConversion"/>
  </si>
  <si>
    <t>歸墊</t>
    <phoneticPr fontId="2" type="noConversion"/>
  </si>
  <si>
    <t>社群軟體維護費</t>
    <phoneticPr fontId="2" type="noConversion"/>
  </si>
  <si>
    <t>學生會LINE官方帳號
維護費</t>
    <phoneticPr fontId="2" type="noConversion"/>
  </si>
  <si>
    <t>九月份</t>
    <phoneticPr fontId="2" type="noConversion"/>
  </si>
  <si>
    <t>學生權益系列活動</t>
    <phoneticPr fontId="2" type="noConversion"/>
  </si>
  <si>
    <t>美宣相關、師生膳食、獎品費</t>
    <phoneticPr fontId="2" type="noConversion"/>
  </si>
  <si>
    <t>膳食費</t>
    <phoneticPr fontId="2" type="noConversion"/>
  </si>
  <si>
    <t>窮嘶盃暨聖誕感恩活動</t>
    <phoneticPr fontId="2" type="noConversion"/>
  </si>
  <si>
    <t>周邊商品</t>
    <phoneticPr fontId="2" type="noConversion"/>
  </si>
  <si>
    <t>窮嘶盃暨聖誕感恩活動</t>
    <phoneticPr fontId="2" type="noConversion"/>
  </si>
  <si>
    <t>黑、藍、紅、黃碳粉匣各*1</t>
    <phoneticPr fontId="2" type="noConversion"/>
  </si>
  <si>
    <t>窮嘶盃暨聖誕感恩活動</t>
    <phoneticPr fontId="2" type="noConversion"/>
  </si>
  <si>
    <t>社群軟體維護費</t>
    <phoneticPr fontId="2" type="noConversion"/>
  </si>
  <si>
    <t>學生會LINE官方帳號維護費</t>
    <phoneticPr fontId="2" type="noConversion"/>
  </si>
  <si>
    <t>傳承活動</t>
    <phoneticPr fontId="2" type="noConversion"/>
  </si>
  <si>
    <t>學生權益系列活動</t>
    <phoneticPr fontId="2" type="noConversion"/>
  </si>
  <si>
    <t>硬體設備、印刷費、
雜支、手續費</t>
    <phoneticPr fontId="2" type="noConversion"/>
  </si>
  <si>
    <t>800(元)*9(人)</t>
    <phoneticPr fontId="2" type="noConversion"/>
  </si>
  <si>
    <t>800*13(人)
其一為原住民身分退費300元</t>
    <phoneticPr fontId="2" type="noConversion"/>
  </si>
  <si>
    <t>800(元)*35(人)
其一為低收身分退費500元</t>
    <phoneticPr fontId="2" type="noConversion"/>
  </si>
  <si>
    <t>利息</t>
    <phoneticPr fontId="2" type="noConversion"/>
  </si>
  <si>
    <t>黑、藍、紅碳粉匣</t>
    <phoneticPr fontId="2" type="noConversion"/>
  </si>
  <si>
    <t>1111學期第二會期
第二次例行會議</t>
    <phoneticPr fontId="2" type="noConversion"/>
  </si>
  <si>
    <t>學生會費</t>
    <phoneticPr fontId="2" type="noConversion"/>
  </si>
  <si>
    <t>國立高雄餐旅大學第十七屆學生會
月報表
民國 112 年  02  月  28  日 ~ 112  年  02  月  28  日</t>
    <phoneticPr fontId="2" type="noConversion"/>
  </si>
  <si>
    <t>國立高雄餐旅大學第十七屆學生會
月報表
民國 112 年  01  月  01  日 ~ 112  年  01  月  31  日</t>
    <phoneticPr fontId="2" type="noConversion"/>
  </si>
  <si>
    <t>學生福利品</t>
    <phoneticPr fontId="2" type="noConversion"/>
  </si>
  <si>
    <t>學生自治校內外交流活動</t>
    <phoneticPr fontId="2" type="noConversion"/>
  </si>
  <si>
    <t>禮品費</t>
    <phoneticPr fontId="2" type="noConversion"/>
  </si>
  <si>
    <t>學生福利品</t>
    <phoneticPr fontId="2" type="noConversion"/>
  </si>
  <si>
    <t>周邊商品</t>
    <phoneticPr fontId="2" type="noConversion"/>
  </si>
  <si>
    <t>大學T、連帽帽T、短袖T恤
、手續費</t>
    <phoneticPr fontId="2" type="noConversion"/>
  </si>
  <si>
    <t>國立高雄餐旅大學第十七屆學生會
月報表
民國 112 年  03  月  01  日 ~ 112  年  03  月  31  日</t>
    <phoneticPr fontId="2" type="noConversion"/>
  </si>
  <si>
    <t>校慶園遊會</t>
    <phoneticPr fontId="2" type="noConversion"/>
  </si>
  <si>
    <t>印刷費、美宣費、園遊券、雜支</t>
    <phoneticPr fontId="2" type="noConversion"/>
  </si>
  <si>
    <t>社群軟體維護費</t>
    <phoneticPr fontId="2" type="noConversion"/>
  </si>
  <si>
    <t>三月份</t>
    <phoneticPr fontId="2" type="noConversion"/>
  </si>
  <si>
    <t>研習營活動補助費</t>
    <phoneticPr fontId="2" type="noConversion"/>
  </si>
  <si>
    <t>正副議長參加歲寒三友活動
報名費補助</t>
    <phoneticPr fontId="2" type="noConversion"/>
  </si>
  <si>
    <t>評鑑研習補助費</t>
    <phoneticPr fontId="2" type="noConversion"/>
  </si>
  <si>
    <t>(議會)
研習補助經費</t>
    <phoneticPr fontId="2" type="noConversion"/>
  </si>
  <si>
    <t>校外研習補助費</t>
    <phoneticPr fontId="2" type="noConversion"/>
  </si>
  <si>
    <t>國立高雄餐旅大學第十七屆學生會
月報表
民國 112 年  04  月  01  日 ~ 112  年  04  月  30  日</t>
    <phoneticPr fontId="2" type="noConversion"/>
  </si>
  <si>
    <t>國立高雄餐旅大學第十七屆學生會
月報表
民國 112 年  05  月  01  日 ~ 112  年  05  月  31  日</t>
    <phoneticPr fontId="2" type="noConversion"/>
  </si>
  <si>
    <t>傳承活動</t>
    <phoneticPr fontId="2" type="noConversion"/>
  </si>
  <si>
    <t>校慶園遊會</t>
    <phoneticPr fontId="2" type="noConversion"/>
  </si>
  <si>
    <t>評鑑研習補助費</t>
    <phoneticPr fontId="2" type="noConversion"/>
  </si>
  <si>
    <t>全國大專校院學生會
成果競賽暨觀摩活動費</t>
    <phoneticPr fontId="2" type="noConversion"/>
  </si>
  <si>
    <t>交通、住宿、保險</t>
    <phoneticPr fontId="2" type="noConversion"/>
  </si>
  <si>
    <t>(議會)其他經費</t>
    <phoneticPr fontId="2" type="noConversion"/>
  </si>
  <si>
    <t>公務車油資、過路費</t>
    <phoneticPr fontId="2" type="noConversion"/>
  </si>
  <si>
    <t>學生會費</t>
    <phoneticPr fontId="2" type="noConversion"/>
  </si>
  <si>
    <t>800(元)*15(人)</t>
    <phoneticPr fontId="2" type="noConversion"/>
  </si>
  <si>
    <t>800(元)*3(人)</t>
    <phoneticPr fontId="2" type="noConversion"/>
  </si>
  <si>
    <t>800(元)*1(人)</t>
    <phoneticPr fontId="2" type="noConversion"/>
  </si>
  <si>
    <t>學生會正副會長暨
學生會議員二合一改選</t>
    <phoneticPr fontId="2" type="noConversion"/>
  </si>
  <si>
    <t>傳承活動</t>
    <phoneticPr fontId="2" type="noConversion"/>
  </si>
  <si>
    <t>親簽章、連續章、
膳食費、雜支</t>
    <phoneticPr fontId="2" type="noConversion"/>
  </si>
  <si>
    <t>學生會LINE官方帳號
維護費</t>
    <phoneticPr fontId="2" type="noConversion"/>
  </si>
  <si>
    <t>學生會LINE官方帳號
維護費</t>
    <phoneticPr fontId="2" type="noConversion"/>
  </si>
  <si>
    <t>四月份</t>
    <phoneticPr fontId="2" type="noConversion"/>
  </si>
  <si>
    <t>(議會)行政支出</t>
    <phoneticPr fontId="2" type="noConversion"/>
  </si>
  <si>
    <t>文書印製費</t>
    <phoneticPr fontId="2" type="noConversion"/>
  </si>
  <si>
    <t>學生自治選舉事務研習
海報印製</t>
    <phoneticPr fontId="2" type="noConversion"/>
  </si>
  <si>
    <t>(議會)活動經費</t>
    <phoneticPr fontId="2" type="noConversion"/>
  </si>
  <si>
    <t>委員會專業訓練費</t>
    <phoneticPr fontId="2" type="noConversion"/>
  </si>
  <si>
    <t>講師車馬費、匯款手續費</t>
    <phoneticPr fontId="2" type="noConversion"/>
  </si>
  <si>
    <t>學生權益委員會系列活動</t>
    <phoneticPr fontId="2" type="noConversion"/>
  </si>
  <si>
    <t>講師費、講師車馬費</t>
    <phoneticPr fontId="2" type="noConversion"/>
  </si>
  <si>
    <t>印刷費</t>
    <phoneticPr fontId="2" type="noConversion"/>
  </si>
  <si>
    <t>五、六月份</t>
    <phoneticPr fontId="2" type="noConversion"/>
  </si>
  <si>
    <t>歸墊</t>
    <phoneticPr fontId="2" type="noConversion"/>
  </si>
  <si>
    <t>國立高雄餐旅大學第十七屆學生會
月報表
民國 112 年  06  月  01  日 ~ 112  年  06  月  30  日</t>
    <phoneticPr fontId="2" type="noConversion"/>
  </si>
  <si>
    <t>薦派幹部參加歲寒三友活動
報名費補助</t>
    <phoneticPr fontId="2" type="noConversion"/>
  </si>
  <si>
    <t xml:space="preserve"> </t>
    <phoneticPr fontId="2" type="noConversion"/>
  </si>
  <si>
    <t xml:space="preserve"> </t>
    <phoneticPr fontId="2" type="noConversion"/>
  </si>
  <si>
    <t>歸墊</t>
    <phoneticPr fontId="2" type="noConversion"/>
  </si>
  <si>
    <t>交接典禮印刷費、雜支</t>
    <phoneticPr fontId="2" type="noConversion"/>
  </si>
  <si>
    <t>其他收入</t>
    <phoneticPr fontId="2" type="noConversion"/>
  </si>
  <si>
    <t>全學評三冠獎金</t>
    <phoneticPr fontId="2" type="noConversion"/>
  </si>
  <si>
    <t>講座與座談會</t>
    <phoneticPr fontId="2" type="noConversion"/>
  </si>
  <si>
    <t>印刷費、餐食費、雜支</t>
    <phoneticPr fontId="2" type="noConversion"/>
  </si>
  <si>
    <t>紀念品</t>
    <phoneticPr fontId="2" type="noConversion"/>
  </si>
  <si>
    <t>餐食費、場地布置費、雜支</t>
    <phoneticPr fontId="2" type="noConversion"/>
  </si>
  <si>
    <t>行政支出</t>
    <phoneticPr fontId="2" type="noConversion"/>
  </si>
  <si>
    <t>行政支出</t>
    <phoneticPr fontId="2" type="noConversion"/>
  </si>
  <si>
    <t>部門行政費</t>
    <phoneticPr fontId="2" type="noConversion"/>
  </si>
  <si>
    <t>部門行政費</t>
    <phoneticPr fontId="2" type="noConversion"/>
  </si>
  <si>
    <t>紀念品歸墊</t>
    <phoneticPr fontId="2" type="noConversion"/>
  </si>
  <si>
    <t>利息</t>
    <phoneticPr fontId="2" type="noConversion"/>
  </si>
  <si>
    <t>活存利息</t>
  </si>
  <si>
    <t>活存利息</t>
    <phoneticPr fontId="2" type="noConversion"/>
  </si>
  <si>
    <t>活動禮品費</t>
    <phoneticPr fontId="2" type="noConversion"/>
  </si>
  <si>
    <t>學生福利品</t>
    <phoneticPr fontId="2" type="noConversion"/>
  </si>
  <si>
    <t>獎金歸墊</t>
    <phoneticPr fontId="2" type="noConversion"/>
  </si>
  <si>
    <t>獎金30,000元整</t>
    <phoneticPr fontId="2" type="noConversion"/>
  </si>
  <si>
    <t>交接典禮伴手禮、餐食、器材、冷氣
、雜支、紀念品歸墊</t>
    <phoneticPr fontId="2" type="noConversion"/>
  </si>
  <si>
    <t>交接典禮伴手禮、餐食、器材、冷氣、雜支、紀念品</t>
    <phoneticPr fontId="2" type="noConversion"/>
  </si>
  <si>
    <t>社課活動餐食及器材費</t>
    <phoneticPr fontId="2" type="noConversion"/>
  </si>
  <si>
    <t>交接典禮印刷費稅金</t>
    <phoneticPr fontId="2" type="noConversion"/>
  </si>
  <si>
    <t>名人講堂</t>
    <phoneticPr fontId="2" type="noConversion"/>
  </si>
  <si>
    <t>社團成果發表暨草地音樂會</t>
    <phoneticPr fontId="2" type="noConversion"/>
  </si>
  <si>
    <t>學生福利品</t>
    <phoneticPr fontId="2" type="noConversion"/>
  </si>
  <si>
    <t>講師費、講師車馬費、手續費</t>
    <phoneticPr fontId="2" type="noConversion"/>
  </si>
  <si>
    <t>福利品、營業稅、手續費</t>
    <phoneticPr fontId="2" type="noConversion"/>
  </si>
  <si>
    <t>軟硬體設備、藝人演出費
、手續費</t>
    <phoneticPr fontId="2" type="noConversion"/>
  </si>
  <si>
    <t>全學評獎金</t>
    <phoneticPr fontId="2" type="noConversion"/>
  </si>
  <si>
    <t>信封袋採購費</t>
    <phoneticPr fontId="2" type="noConversion"/>
  </si>
  <si>
    <t>學生會官方信封</t>
    <phoneticPr fontId="2" type="noConversion"/>
  </si>
  <si>
    <t>印章*12、親簽章*1、名片製作*12</t>
    <phoneticPr fontId="2" type="noConversion"/>
  </si>
  <si>
    <t>16(元)*1,600(人)=25,600(元) 並加上4,400元備用</t>
    <phoneticPr fontId="2" type="noConversion"/>
  </si>
  <si>
    <t>學生會宣傳DM</t>
    <phoneticPr fontId="2" type="noConversion"/>
  </si>
  <si>
    <t>學生會宣傳DM印刷費</t>
    <phoneticPr fontId="2" type="noConversion"/>
  </si>
  <si>
    <t>議會(行政支出)</t>
    <phoneticPr fontId="2" type="noConversion"/>
  </si>
  <si>
    <t>印章*8、名片製作*14</t>
    <phoneticPr fontId="2" type="noConversion"/>
  </si>
  <si>
    <t>國立高雄餐旅大學第十八屆學生會
月報表
民國 112 年   08  月  01  日 ~ 112  年   08  月  31  日</t>
    <phoneticPr fontId="2" type="noConversion"/>
  </si>
  <si>
    <t>國立高雄餐旅大學第十八屆學生會
月報表
民國 112 年   07  月  01  日 ~ 112  年   07  月  31  日</t>
    <phoneticPr fontId="2" type="noConversion"/>
  </si>
  <si>
    <t>800(元)*5(人)</t>
  </si>
  <si>
    <t>其他收入-周邊商品   (社團博覽會)</t>
    <phoneticPr fontId="2" type="noConversion"/>
  </si>
  <si>
    <t>800(元)*420(人)</t>
    <phoneticPr fontId="2" type="noConversion"/>
  </si>
  <si>
    <t>國立高雄餐旅大學第十八屆學生會
月報表
民國 112 年   09  月  01  日 ~ 112  年   09  月  30  日</t>
    <phoneticPr fontId="2" type="noConversion"/>
  </si>
  <si>
    <t>國立高雄餐旅大學第十八屆學生會
月報表
民國 112 年   10  月  01  日 ~ 112  年   10  月  31  日</t>
    <phoneticPr fontId="2" type="noConversion"/>
  </si>
  <si>
    <t>返鄉專車遊覽車、手續費</t>
    <phoneticPr fontId="2" type="noConversion"/>
  </si>
  <si>
    <t>傳承活動</t>
  </si>
  <si>
    <t>新生訓練暨迎新晚會</t>
  </si>
  <si>
    <t>藝人及設備支出</t>
    <phoneticPr fontId="2" type="noConversion"/>
  </si>
  <si>
    <t>雜支、美宣、印刷費</t>
    <phoneticPr fontId="2" type="noConversion"/>
  </si>
  <si>
    <t>行政支出</t>
  </si>
  <si>
    <t>部門行政費</t>
  </si>
  <si>
    <t>冷氣卡加值500(元)*4(張)</t>
    <phoneticPr fontId="2" type="noConversion"/>
  </si>
  <si>
    <t>二聯收據29(元)*5(份)</t>
    <phoneticPr fontId="2" type="noConversion"/>
  </si>
  <si>
    <t xml:space="preserve">彩色名片、火漆章、信封、彩色影印 </t>
    <phoneticPr fontId="2" type="noConversion"/>
  </si>
  <si>
    <t>壓克力桌牌50(元)*15(個)</t>
    <phoneticPr fontId="2" type="noConversion"/>
  </si>
  <si>
    <t xml:space="preserve">黑、藍、紅、黃碳粉匣 </t>
    <phoneticPr fontId="2" type="noConversion"/>
  </si>
  <si>
    <t>其他經費</t>
    <phoneticPr fontId="2" type="noConversion"/>
  </si>
  <si>
    <t>學生會退費</t>
    <phoneticPr fontId="2" type="noConversion"/>
  </si>
  <si>
    <t>貼紙、海報</t>
    <phoneticPr fontId="2" type="noConversion"/>
  </si>
  <si>
    <t>國立高雄餐旅大學第十八屆學生會
月報表
民國 112 年   11  月  01  日 ~ 112  年   11  月  30  日</t>
    <phoneticPr fontId="2" type="noConversion"/>
  </si>
  <si>
    <t>冷氣費加值1,000(元)*1(張)</t>
    <phoneticPr fontId="2" type="noConversion"/>
  </si>
  <si>
    <t>議會連續章*7、親簽章*1、名片*14</t>
    <phoneticPr fontId="2" type="noConversion"/>
  </si>
  <si>
    <t>影印費</t>
    <phoneticPr fontId="2" type="noConversion"/>
  </si>
  <si>
    <t>國立高雄餐旅大學第十八屆學生會
月報表
民國 112 年   12  月  1  日 ~ 112  年   12  月  31  日</t>
    <phoneticPr fontId="2" type="noConversion"/>
  </si>
  <si>
    <t>學生會費-舊生    (學生會周邊商品)</t>
    <phoneticPr fontId="2" type="noConversion"/>
  </si>
  <si>
    <t>800(元)*14(人)</t>
    <phoneticPr fontId="2" type="noConversion"/>
  </si>
  <si>
    <t>學生會費-舊生     (議員)</t>
    <phoneticPr fontId="2" type="noConversion"/>
  </si>
  <si>
    <t>窮嘶盃歌唱比賽   選手報名費</t>
    <phoneticPr fontId="2" type="noConversion"/>
  </si>
  <si>
    <t>100(元)*58(人)-  繳交會費保證金100(元)*5(人)</t>
    <phoneticPr fontId="2" type="noConversion"/>
  </si>
  <si>
    <t>短袖襯衫、連帽   帽T、短袖T恤</t>
    <phoneticPr fontId="2" type="noConversion"/>
  </si>
  <si>
    <t>往返高鐵票995(元)*2(張)</t>
    <phoneticPr fontId="2" type="noConversion"/>
  </si>
  <si>
    <t>特支費</t>
    <phoneticPr fontId="2" type="noConversion"/>
  </si>
  <si>
    <t>校長有約-印刷費</t>
    <phoneticPr fontId="2" type="noConversion"/>
  </si>
  <si>
    <t>鹹/甜食、飲料、  餐具</t>
    <phoneticPr fontId="2" type="noConversion"/>
  </si>
  <si>
    <t>(議會)        研習補助經費</t>
    <phoneticPr fontId="2" type="noConversion"/>
  </si>
  <si>
    <t>國立高雄餐旅大學第十八屆學生會
月報表
民國 113 年   01  月  01  日 ~ 113  年   01  月  31  日</t>
    <phoneticPr fontId="2" type="noConversion"/>
  </si>
  <si>
    <t>窮嘶盃歌唱比賽暨聖誕感恩活動</t>
    <phoneticPr fontId="2" type="noConversion"/>
  </si>
  <si>
    <t>藝人及設備</t>
    <phoneticPr fontId="2" type="noConversion"/>
  </si>
  <si>
    <t>雜支、美宣、印刷費</t>
  </si>
  <si>
    <t>獎盃</t>
    <phoneticPr fontId="2" type="noConversion"/>
  </si>
  <si>
    <t>三校交流禮品</t>
    <phoneticPr fontId="2" type="noConversion"/>
  </si>
  <si>
    <t>10月、11月份</t>
    <phoneticPr fontId="2" type="noConversion"/>
  </si>
  <si>
    <t>學生福利經費</t>
    <phoneticPr fontId="2" type="noConversion"/>
  </si>
  <si>
    <t>交流活動費</t>
    <phoneticPr fontId="2" type="noConversion"/>
  </si>
  <si>
    <t>獎盃444(元)*2(座)</t>
    <phoneticPr fontId="2" type="noConversion"/>
  </si>
  <si>
    <t>國立高雄餐旅大學第十八屆學生會
月報表
民國 113 年   02  月  01  日 ~ 113  年   02  月  29  日</t>
    <phoneticPr fontId="2" type="noConversion"/>
  </si>
  <si>
    <t>國立高雄餐旅大學第十八屆學生會
月報表
民國 113 年   03  月  01  日 ~ 113  年   03  月  31  日</t>
    <phoneticPr fontId="2" type="noConversion"/>
  </si>
  <si>
    <t>學生會費-會內幹部     (行政中心)</t>
    <phoneticPr fontId="2" type="noConversion"/>
  </si>
  <si>
    <t>800(元)*52(人)</t>
    <phoneticPr fontId="2" type="noConversion"/>
  </si>
  <si>
    <t>郵寄費</t>
    <phoneticPr fontId="2" type="noConversion"/>
  </si>
  <si>
    <t>議辦印信櫃鑰匙40(元)*2(把)</t>
    <phoneticPr fontId="2" type="noConversion"/>
  </si>
  <si>
    <t>學生權益講座</t>
    <phoneticPr fontId="2" type="noConversion"/>
  </si>
  <si>
    <t>講師費、講師車馬費、手續費</t>
  </si>
  <si>
    <t>徽章(銀色)、     (銅色)、模具、稅金</t>
    <phoneticPr fontId="2" type="noConversion"/>
  </si>
  <si>
    <t>印刷費、美宣費、 園遊券、雜支</t>
    <phoneticPr fontId="2" type="noConversion"/>
  </si>
  <si>
    <t>講師費、印刷費、 車馬費、雜支</t>
    <phoneticPr fontId="2" type="noConversion"/>
  </si>
  <si>
    <t>國立高雄餐旅大學第十八屆學生會
月報表
民國 113 年   04  月  01  日 ~ 113  年   04  月  30  日</t>
    <phoneticPr fontId="2" type="noConversion"/>
  </si>
  <si>
    <t>國立高雄餐旅大學第十八屆學生會
月報表
民國 113 年   05  月  01  日 ~ 113  年   05  月  31  日</t>
    <phoneticPr fontId="2" type="noConversion"/>
  </si>
  <si>
    <t>周邊商品誤匯</t>
    <phoneticPr fontId="2" type="noConversion"/>
  </si>
  <si>
    <t>學生會正副會長暨學生會議員二合一改選</t>
    <phoneticPr fontId="2" type="noConversion"/>
  </si>
  <si>
    <t>其他收入-校慶園遊會  場地保證金</t>
    <phoneticPr fontId="2" type="noConversion"/>
  </si>
  <si>
    <t>校慶園遊會場地   保證金</t>
    <phoneticPr fontId="2" type="noConversion"/>
  </si>
  <si>
    <t>親簽章*1、連續章*2、印刷費、膳食費、雜支</t>
    <phoneticPr fontId="2" type="noConversion"/>
  </si>
  <si>
    <t>社群軟體維護費</t>
  </si>
  <si>
    <t>九、十、十一月份</t>
    <phoneticPr fontId="2" type="noConversion"/>
  </si>
  <si>
    <t>交接典禮</t>
    <phoneticPr fontId="2" type="noConversion"/>
  </si>
  <si>
    <t>工作人員餐食費、 餐食費、印刷費、 冷氣費、雜支</t>
    <phoneticPr fontId="2" type="noConversion"/>
  </si>
  <si>
    <t>國立高雄餐旅大學第十八屆學生會
月報表
民國 113 年   06  月  01  日 ~ 113  年   06  月  30  日</t>
    <phoneticPr fontId="2" type="noConversion"/>
  </si>
  <si>
    <t>其他收入-草地音樂會  攤販保證金</t>
    <phoneticPr fontId="2" type="noConversion"/>
  </si>
  <si>
    <t>草地音樂會攤販   保證金</t>
    <phoneticPr fontId="2" type="noConversion"/>
  </si>
  <si>
    <t>社團成果發表暨草地   音樂會</t>
    <phoneticPr fontId="2" type="noConversion"/>
  </si>
  <si>
    <t>相機購置費</t>
    <phoneticPr fontId="2" type="noConversion"/>
  </si>
  <si>
    <t>工作人員餐食、   餐食費、冷氣費</t>
    <phoneticPr fontId="2" type="noConversion"/>
  </si>
  <si>
    <t>印刷費、雜支</t>
    <phoneticPr fontId="2" type="noConversion"/>
  </si>
  <si>
    <t>軟硬體設備、藝人演出費、手續費</t>
    <phoneticPr fontId="2" type="noConversion"/>
  </si>
  <si>
    <t>講師費</t>
    <phoneticPr fontId="2" type="noConversion"/>
  </si>
  <si>
    <t>講師車馬費</t>
    <phoneticPr fontId="2" type="noConversion"/>
  </si>
  <si>
    <t>學生會LINE官方帳號   維護費</t>
    <phoneticPr fontId="2" type="noConversion"/>
  </si>
  <si>
    <t>3、4、5月份推廣  費用</t>
    <phoneticPr fontId="2" type="noConversion"/>
  </si>
  <si>
    <t>學生會官方網站維護費</t>
    <phoneticPr fontId="2" type="noConversion"/>
  </si>
  <si>
    <t>6、7、8月份官網  功能追加</t>
    <phoneticPr fontId="2" type="noConversion"/>
  </si>
  <si>
    <t>6月份</t>
    <phoneticPr fontId="2" type="noConversion"/>
  </si>
  <si>
    <t>學生福利品</t>
  </si>
  <si>
    <t>國立高雄餐旅大學第十八屆學生會
月報表
民國 113 年   07  月  01  日 ~ 113  年   07  月 31  日</t>
    <phoneticPr fontId="2" type="noConversion"/>
  </si>
  <si>
    <t>議會徽章歸墊</t>
    <phoneticPr fontId="2" type="noConversion"/>
  </si>
  <si>
    <t>16(元)*1,100(人)=17,600(元) 並加上2400(元)備用</t>
    <phoneticPr fontId="2" type="noConversion"/>
  </si>
  <si>
    <t>國立高雄餐旅大學第十九屆學生會
月報表
民國 113 年   08  月  01  日 ~ 113  年   08  月 31  日</t>
    <phoneticPr fontId="2" type="noConversion"/>
  </si>
  <si>
    <t>國立高雄餐旅大學第十九屆學生會
2月報表
民國 113 年   2  月  01  日 ~ 113  年   2  月 28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</si>
</sst>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176" formatCode="m&quot;月&quot;d&quot;日&quot;"/>
    <numFmt numFmtId="177" formatCode="_-* #,##0_-;\-* #,##0_-;_-* &quot;-&quot;??_-;_-@_-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4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theme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ck">
        <color rgb="FFC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41" fontId="5" fillId="0" borderId="17" xfId="1" applyNumberFormat="1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3" fontId="3" fillId="0" borderId="15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41" fontId="3" fillId="0" borderId="17" xfId="1" applyNumberFormat="1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14" xfId="0" applyNumberFormat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2" xfId="0" applyFont="1" applyFill="1" applyBorder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3" fontId="3" fillId="3" borderId="1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>
      <alignment vertical="center"/>
    </xf>
    <xf numFmtId="0" fontId="3" fillId="3" borderId="14" xfId="0" applyFont="1" applyFill="1" applyBorder="1">
      <alignment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3" borderId="13" xfId="0" applyFont="1" applyFill="1" applyBorder="1">
      <alignment vertical="center"/>
    </xf>
    <xf numFmtId="0" fontId="11" fillId="0" borderId="2" xfId="0" applyFont="1" applyBorder="1">
      <alignment vertical="center"/>
    </xf>
    <xf numFmtId="0" fontId="3" fillId="3" borderId="17" xfId="0" applyFont="1" applyFill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3" fontId="3" fillId="0" borderId="13" xfId="0" applyNumberFormat="1" applyFont="1" applyBorder="1">
      <alignment vertical="center"/>
    </xf>
    <xf numFmtId="0" fontId="3" fillId="0" borderId="24" xfId="0" applyFont="1" applyBorder="1">
      <alignment vertical="center"/>
    </xf>
    <xf numFmtId="3" fontId="3" fillId="0" borderId="25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3" fontId="3" fillId="0" borderId="17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3" fontId="3" fillId="0" borderId="26" xfId="0" applyNumberFormat="1" applyFont="1" applyBorder="1">
      <alignment vertical="center"/>
    </xf>
    <xf numFmtId="0" fontId="0" fillId="0" borderId="27" xfId="0" applyBorder="1">
      <alignment vertical="center"/>
    </xf>
    <xf numFmtId="3" fontId="3" fillId="0" borderId="19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19" xfId="0" applyBorder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3" fontId="3" fillId="0" borderId="34" xfId="0" applyNumberFormat="1" applyFont="1" applyBorder="1">
      <alignment vertical="center"/>
    </xf>
    <xf numFmtId="0" fontId="3" fillId="0" borderId="22" xfId="0" applyFont="1" applyBorder="1">
      <alignment vertical="center"/>
    </xf>
    <xf numFmtId="44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3" fillId="3" borderId="2" xfId="0" applyNumberFormat="1" applyFont="1" applyFill="1" applyBorder="1">
      <alignment vertical="center"/>
    </xf>
    <xf numFmtId="177" fontId="3" fillId="3" borderId="35" xfId="0" applyNumberFormat="1" applyFont="1" applyFill="1" applyBorder="1">
      <alignment vertical="center"/>
    </xf>
    <xf numFmtId="44" fontId="12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>
      <alignment vertical="center"/>
    </xf>
    <xf numFmtId="3" fontId="3" fillId="0" borderId="35" xfId="0" applyNumberFormat="1" applyFont="1" applyBorder="1">
      <alignment vertical="center"/>
    </xf>
    <xf numFmtId="0" fontId="3" fillId="0" borderId="35" xfId="0" applyFont="1" applyBorder="1">
      <alignment vertical="center"/>
    </xf>
    <xf numFmtId="0" fontId="0" fillId="0" borderId="36" xfId="0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7" fontId="3" fillId="0" borderId="35" xfId="0" applyNumberFormat="1" applyFont="1" applyBorder="1">
      <alignment vertical="center"/>
    </xf>
    <xf numFmtId="44" fontId="3" fillId="0" borderId="13" xfId="0" applyNumberFormat="1" applyFont="1" applyBorder="1">
      <alignment vertical="center"/>
    </xf>
    <xf numFmtId="3" fontId="3" fillId="0" borderId="24" xfId="0" applyNumberFormat="1" applyFont="1" applyBorder="1">
      <alignment vertical="center"/>
    </xf>
    <xf numFmtId="44" fontId="3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44" fontId="3" fillId="3" borderId="2" xfId="0" applyNumberFormat="1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/>
    </xf>
    <xf numFmtId="44" fontId="3" fillId="3" borderId="2" xfId="0" applyNumberFormat="1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177" fontId="3" fillId="0" borderId="17" xfId="0" applyNumberFormat="1" applyFont="1" applyBorder="1">
      <alignment vertical="center"/>
    </xf>
    <xf numFmtId="0" fontId="0" fillId="0" borderId="2" xfId="0" applyBorder="1">
      <alignment vertical="center"/>
    </xf>
    <xf numFmtId="37" fontId="3" fillId="0" borderId="2" xfId="0" applyNumberFormat="1" applyFont="1" applyBorder="1">
      <alignment vertical="center"/>
    </xf>
    <xf numFmtId="37" fontId="3" fillId="0" borderId="2" xfId="0" applyNumberFormat="1" applyFont="1" applyBorder="1" applyAlignment="1">
      <alignment horizontal="center" vertical="center"/>
    </xf>
    <xf numFmtId="37" fontId="0" fillId="0" borderId="0" xfId="0" applyNumberFormat="1">
      <alignment vertical="center"/>
    </xf>
    <xf numFmtId="41" fontId="3" fillId="0" borderId="13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41" fontId="3" fillId="0" borderId="2" xfId="0" applyNumberFormat="1" applyFont="1" applyBorder="1">
      <alignment vertical="center"/>
    </xf>
    <xf numFmtId="3" fontId="5" fillId="0" borderId="17" xfId="1" applyNumberFormat="1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0" borderId="14" xfId="0" applyBorder="1">
      <alignment vertical="center"/>
    </xf>
    <xf numFmtId="0" fontId="3" fillId="0" borderId="3" xfId="0" applyFont="1" applyBorder="1">
      <alignment vertical="center"/>
    </xf>
    <xf numFmtId="3" fontId="0" fillId="0" borderId="44" xfId="0" applyNumberFormat="1" applyBorder="1">
      <alignment vertical="center"/>
    </xf>
    <xf numFmtId="0" fontId="3" fillId="0" borderId="4" xfId="0" applyFont="1" applyBorder="1">
      <alignment vertical="center"/>
    </xf>
    <xf numFmtId="0" fontId="3" fillId="3" borderId="2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horizontal="center" vertical="center" wrapText="1"/>
    </xf>
    <xf numFmtId="44" fontId="3" fillId="3" borderId="13" xfId="0" applyNumberFormat="1" applyFont="1" applyFill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 wrapText="1"/>
    </xf>
    <xf numFmtId="44" fontId="3" fillId="3" borderId="14" xfId="0" applyNumberFormat="1" applyFont="1" applyFill="1" applyBorder="1" applyAlignment="1">
      <alignment horizontal="center" vertical="center"/>
    </xf>
    <xf numFmtId="44" fontId="3" fillId="3" borderId="13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3" fontId="15" fillId="0" borderId="6" xfId="0" applyNumberFormat="1" applyFont="1" applyBorder="1">
      <alignment vertical="center"/>
    </xf>
    <xf numFmtId="0" fontId="15" fillId="0" borderId="11" xfId="0" applyFont="1" applyBorder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4" y="19050"/>
          <a:ext cx="752476" cy="7524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16</xdr:col>
      <xdr:colOff>14941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8170" y="0"/>
          <a:ext cx="705972" cy="7493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15</xdr:col>
      <xdr:colOff>1721504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8170" y="0"/>
          <a:ext cx="705972" cy="7493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15</xdr:col>
      <xdr:colOff>1721504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0120" y="0"/>
          <a:ext cx="704384" cy="74930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1109649</xdr:colOff>
      <xdr:row>0</xdr:row>
      <xdr:rowOff>185057</xdr:rowOff>
    </xdr:from>
    <xdr:to>
      <xdr:col>18</xdr:col>
      <xdr:colOff>707961</xdr:colOff>
      <xdr:row>2</xdr:row>
      <xdr:rowOff>512174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51B1F6BC-D1B3-4784-B1A8-AD016CF8F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0220" y="185057"/>
          <a:ext cx="704384" cy="7407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1071549</xdr:colOff>
      <xdr:row>0</xdr:row>
      <xdr:rowOff>61233</xdr:rowOff>
    </xdr:from>
    <xdr:to>
      <xdr:col>18</xdr:col>
      <xdr:colOff>788670</xdr:colOff>
      <xdr:row>2</xdr:row>
      <xdr:rowOff>460545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A92CC78-F156-4013-B11B-439ADDE15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0274" y="61233"/>
          <a:ext cx="795351" cy="81841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761999</xdr:colOff>
      <xdr:row>0</xdr:row>
      <xdr:rowOff>61233</xdr:rowOff>
    </xdr:from>
    <xdr:to>
      <xdr:col>18</xdr:col>
      <xdr:colOff>788670</xdr:colOff>
      <xdr:row>2</xdr:row>
      <xdr:rowOff>468994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B7AAAF4-4C31-4EB9-ABD1-BF66D9AC0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799" y="61233"/>
          <a:ext cx="842011" cy="81924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771525</xdr:colOff>
      <xdr:row>0</xdr:row>
      <xdr:rowOff>51707</xdr:rowOff>
    </xdr:from>
    <xdr:to>
      <xdr:col>18</xdr:col>
      <xdr:colOff>755587</xdr:colOff>
      <xdr:row>2</xdr:row>
      <xdr:rowOff>454016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5E88A2C-91B5-4FBC-9BF7-DFDB6D695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6050" y="51707"/>
          <a:ext cx="803212" cy="82140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794657</xdr:colOff>
      <xdr:row>0</xdr:row>
      <xdr:rowOff>185057</xdr:rowOff>
    </xdr:from>
    <xdr:to>
      <xdr:col>18</xdr:col>
      <xdr:colOff>685801</xdr:colOff>
      <xdr:row>2</xdr:row>
      <xdr:rowOff>504031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91E4DB7D-3502-4ADA-8105-F525A8A71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3200" y="185057"/>
          <a:ext cx="707572" cy="73263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85724</xdr:colOff>
      <xdr:row>0</xdr:row>
      <xdr:rowOff>57150</xdr:rowOff>
    </xdr:from>
    <xdr:to>
      <xdr:col>18</xdr:col>
      <xdr:colOff>676275</xdr:colOff>
      <xdr:row>2</xdr:row>
      <xdr:rowOff>305565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DDD50B3-A6CF-4AE0-892B-384DE07B0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49" y="57150"/>
          <a:ext cx="590551" cy="66751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1109649</xdr:colOff>
      <xdr:row>0</xdr:row>
      <xdr:rowOff>185057</xdr:rowOff>
    </xdr:from>
    <xdr:to>
      <xdr:col>18</xdr:col>
      <xdr:colOff>707961</xdr:colOff>
      <xdr:row>4</xdr:row>
      <xdr:rowOff>100694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E471AF8D-A121-4364-8AD3-705B3BE4E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949" y="185057"/>
          <a:ext cx="710832" cy="738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1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185057</xdr:rowOff>
    </xdr:from>
    <xdr:to>
      <xdr:col>18</xdr:col>
      <xdr:colOff>707961</xdr:colOff>
      <xdr:row>2</xdr:row>
      <xdr:rowOff>438728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D5CC747-2F3A-479D-9DD3-A47C1ABD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7469" y="185057"/>
          <a:ext cx="715219" cy="66930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40944</xdr:colOff>
      <xdr:row>0</xdr:row>
      <xdr:rowOff>137432</xdr:rowOff>
    </xdr:from>
    <xdr:to>
      <xdr:col>18</xdr:col>
      <xdr:colOff>755586</xdr:colOff>
      <xdr:row>2</xdr:row>
      <xdr:rowOff>390525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2A26DA49-396B-4620-9A38-19B360C3C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4619" y="137432"/>
          <a:ext cx="714642" cy="67219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726744</xdr:colOff>
      <xdr:row>0</xdr:row>
      <xdr:rowOff>76200</xdr:rowOff>
    </xdr:from>
    <xdr:to>
      <xdr:col>18</xdr:col>
      <xdr:colOff>742962</xdr:colOff>
      <xdr:row>2</xdr:row>
      <xdr:rowOff>476249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D30F7C55-53A8-4753-A359-0D14B31DF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269" y="76200"/>
          <a:ext cx="835368" cy="81914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50469</xdr:colOff>
      <xdr:row>0</xdr:row>
      <xdr:rowOff>51708</xdr:rowOff>
    </xdr:from>
    <xdr:to>
      <xdr:col>18</xdr:col>
      <xdr:colOff>765111</xdr:colOff>
      <xdr:row>2</xdr:row>
      <xdr:rowOff>409576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F0A0AF0-8CCD-4A36-8478-687D4C1C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4144" y="51708"/>
          <a:ext cx="714642" cy="77696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185057</xdr:rowOff>
    </xdr:from>
    <xdr:to>
      <xdr:col>18</xdr:col>
      <xdr:colOff>707961</xdr:colOff>
      <xdr:row>4</xdr:row>
      <xdr:rowOff>27248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A96BC15-3E5C-42AA-A686-56CC647D5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949" y="185057"/>
          <a:ext cx="710832" cy="66515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812469</xdr:colOff>
      <xdr:row>0</xdr:row>
      <xdr:rowOff>96157</xdr:rowOff>
    </xdr:from>
    <xdr:to>
      <xdr:col>18</xdr:col>
      <xdr:colOff>707961</xdr:colOff>
      <xdr:row>2</xdr:row>
      <xdr:rowOff>406400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3429322-E53A-436B-B2D4-63E841152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8269" y="96157"/>
          <a:ext cx="708292" cy="7166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167547</xdr:colOff>
      <xdr:row>0</xdr:row>
      <xdr:rowOff>78676</xdr:rowOff>
    </xdr:from>
    <xdr:to>
      <xdr:col>18</xdr:col>
      <xdr:colOff>734218</xdr:colOff>
      <xdr:row>2</xdr:row>
      <xdr:rowOff>204787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76C92051-174E-4316-BDFF-4B787DF34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8953" y="78676"/>
          <a:ext cx="566671" cy="56267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5910</xdr:colOff>
      <xdr:row>0</xdr:row>
      <xdr:rowOff>78676</xdr:rowOff>
    </xdr:from>
    <xdr:to>
      <xdr:col>17</xdr:col>
      <xdr:colOff>574890</xdr:colOff>
      <xdr:row>2</xdr:row>
      <xdr:rowOff>204787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10F3FCB6-8C8C-4FD9-9BC3-A945CE497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8360" y="78676"/>
          <a:ext cx="568980" cy="557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1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6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628649</xdr:colOff>
      <xdr:row>0</xdr:row>
      <xdr:rowOff>19050</xdr:rowOff>
    </xdr:from>
    <xdr:to>
      <xdr:col>15</xdr:col>
      <xdr:colOff>1381125</xdr:colOff>
      <xdr:row>3</xdr:row>
      <xdr:rowOff>38101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3999" y="19050"/>
          <a:ext cx="752476" cy="7493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1017120</xdr:colOff>
      <xdr:row>0</xdr:row>
      <xdr:rowOff>0</xdr:rowOff>
    </xdr:from>
    <xdr:to>
      <xdr:col>16</xdr:col>
      <xdr:colOff>14942</xdr:colOff>
      <xdr:row>3</xdr:row>
      <xdr:rowOff>19051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532" y="0"/>
          <a:ext cx="708586" cy="75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opLeftCell="A3" zoomScale="80" zoomScaleNormal="80" workbookViewId="0">
      <selection sqref="A1:XFD1048576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20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70" t="s">
        <v>0</v>
      </c>
      <c r="C4" s="171"/>
      <c r="D4" s="171"/>
      <c r="E4" s="171"/>
      <c r="F4" s="171"/>
      <c r="G4" s="171"/>
      <c r="H4" s="171"/>
      <c r="I4" s="171"/>
      <c r="J4" s="172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8</v>
      </c>
      <c r="K5" s="5" t="s">
        <v>16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A6" s="3"/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9"/>
      <c r="R6" s="9"/>
      <c r="S6" s="9"/>
    </row>
    <row r="7" spans="1:20" x14ac:dyDescent="0.3">
      <c r="A7" s="3"/>
      <c r="B7" s="10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9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1:20" x14ac:dyDescent="0.3">
      <c r="A9" s="3"/>
      <c r="B9" s="10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1:20" x14ac:dyDescent="0.3">
      <c r="A10" s="3"/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1:20" x14ac:dyDescent="0.3">
      <c r="A11" s="3"/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70" t="s">
        <v>2</v>
      </c>
      <c r="C29" s="171"/>
      <c r="D29" s="171"/>
      <c r="E29" s="171"/>
      <c r="F29" s="171"/>
      <c r="G29" s="171"/>
      <c r="H29" s="171"/>
      <c r="I29" s="172"/>
      <c r="J29" s="19">
        <v>0</v>
      </c>
      <c r="K29" s="170" t="s">
        <v>3</v>
      </c>
      <c r="L29" s="171"/>
      <c r="M29" s="171"/>
      <c r="N29" s="171"/>
      <c r="O29" s="171"/>
      <c r="P29" s="171"/>
      <c r="Q29" s="171"/>
      <c r="R29" s="172"/>
      <c r="S29" s="19">
        <v>0</v>
      </c>
    </row>
    <row r="30" spans="1:20" ht="27.75" customHeight="1" x14ac:dyDescent="0.3">
      <c r="A30" s="3"/>
      <c r="B30" s="173" t="s">
        <v>4</v>
      </c>
      <c r="C30" s="174"/>
      <c r="D30" s="174"/>
      <c r="E30" s="174"/>
      <c r="F30" s="174"/>
      <c r="G30" s="174"/>
      <c r="H30" s="174"/>
      <c r="I30" s="174"/>
      <c r="J30" s="175"/>
      <c r="K30" s="176">
        <v>0</v>
      </c>
      <c r="L30" s="177"/>
      <c r="M30" s="177"/>
      <c r="N30" s="177"/>
      <c r="O30" s="177"/>
      <c r="P30" s="177"/>
      <c r="Q30" s="177"/>
      <c r="R30" s="177"/>
      <c r="S30" s="178"/>
      <c r="T30" s="2"/>
    </row>
    <row r="31" spans="1:20" ht="27" customHeight="1" x14ac:dyDescent="0.3">
      <c r="A31" s="3"/>
      <c r="B31" s="173" t="s">
        <v>9</v>
      </c>
      <c r="C31" s="174"/>
      <c r="D31" s="174"/>
      <c r="E31" s="174"/>
      <c r="F31" s="174"/>
      <c r="G31" s="174"/>
      <c r="H31" s="174"/>
      <c r="I31" s="174"/>
      <c r="J31" s="175"/>
      <c r="K31" s="179">
        <v>669539</v>
      </c>
      <c r="L31" s="180"/>
      <c r="M31" s="180"/>
      <c r="N31" s="180"/>
      <c r="O31" s="180"/>
      <c r="P31" s="180"/>
      <c r="Q31" s="180"/>
      <c r="R31" s="180"/>
      <c r="S31" s="181"/>
    </row>
    <row r="32" spans="1:20" ht="27" customHeight="1" x14ac:dyDescent="0.3">
      <c r="A32" s="3"/>
      <c r="B32" s="173" t="s">
        <v>5</v>
      </c>
      <c r="C32" s="174"/>
      <c r="D32" s="174"/>
      <c r="E32" s="174"/>
      <c r="F32" s="174"/>
      <c r="G32" s="174"/>
      <c r="H32" s="174"/>
      <c r="I32" s="174"/>
      <c r="J32" s="175"/>
      <c r="K32" s="182">
        <v>669539</v>
      </c>
      <c r="L32" s="183"/>
      <c r="M32" s="183"/>
      <c r="N32" s="183"/>
      <c r="O32" s="183"/>
      <c r="P32" s="183"/>
      <c r="Q32" s="183"/>
      <c r="R32" s="183"/>
      <c r="S32" s="184"/>
      <c r="T32" s="2"/>
    </row>
    <row r="33" spans="1:20" x14ac:dyDescent="0.3">
      <c r="A33" s="3"/>
      <c r="B33" s="170" t="s">
        <v>6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2"/>
      <c r="T33" s="2"/>
    </row>
    <row r="34" spans="1:20" x14ac:dyDescent="0.3">
      <c r="B34" s="155" t="s">
        <v>24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  <row r="35" spans="1:20" x14ac:dyDescent="0.3">
      <c r="B35" s="158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60"/>
    </row>
    <row r="36" spans="1:20" x14ac:dyDescent="0.3"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1"/>
    </row>
    <row r="37" spans="1:20" x14ac:dyDescent="0.3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4"/>
    </row>
  </sheetData>
  <mergeCells count="16">
    <mergeCell ref="B36:S36"/>
    <mergeCell ref="B37:S37"/>
    <mergeCell ref="B34:S34"/>
    <mergeCell ref="B35:S35"/>
    <mergeCell ref="B1:S3"/>
    <mergeCell ref="K29:R29"/>
    <mergeCell ref="B29:I29"/>
    <mergeCell ref="B30:J30"/>
    <mergeCell ref="K30:S30"/>
    <mergeCell ref="B4:J4"/>
    <mergeCell ref="K4:S4"/>
    <mergeCell ref="B31:J31"/>
    <mergeCell ref="B32:J32"/>
    <mergeCell ref="B33:S33"/>
    <mergeCell ref="K31:S31"/>
    <mergeCell ref="K32:S32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42"/>
  <sheetViews>
    <sheetView zoomScale="70" zoomScaleNormal="70" workbookViewId="0">
      <selection activeCell="J24" sqref="J24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4.4414062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147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2</v>
      </c>
      <c r="C6" s="39">
        <v>2</v>
      </c>
      <c r="D6" s="39">
        <v>1</v>
      </c>
      <c r="E6" s="39">
        <v>7</v>
      </c>
      <c r="F6" s="39" t="s">
        <v>55</v>
      </c>
      <c r="G6" s="5" t="s">
        <v>138</v>
      </c>
      <c r="H6" s="39" t="s">
        <v>83</v>
      </c>
      <c r="I6" s="29">
        <v>9537</v>
      </c>
      <c r="J6" s="64"/>
      <c r="K6" s="39">
        <v>2</v>
      </c>
      <c r="L6" s="39">
        <v>6</v>
      </c>
      <c r="M6" s="39">
        <v>1</v>
      </c>
      <c r="N6" s="39">
        <v>2</v>
      </c>
      <c r="O6" s="39" t="s">
        <v>151</v>
      </c>
      <c r="P6" s="33" t="s">
        <v>152</v>
      </c>
      <c r="Q6" s="55" t="s">
        <v>153</v>
      </c>
      <c r="R6" s="29">
        <v>15000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53"/>
      <c r="G7" s="39"/>
      <c r="H7" s="33"/>
      <c r="I7" s="29"/>
      <c r="J7" s="48">
        <v>9537</v>
      </c>
      <c r="K7" s="53"/>
      <c r="L7" s="53"/>
      <c r="M7" s="53"/>
      <c r="N7" s="53"/>
      <c r="O7" s="53"/>
      <c r="P7" s="53"/>
      <c r="Q7" s="53"/>
      <c r="R7" s="20"/>
      <c r="S7" s="48">
        <v>15000</v>
      </c>
    </row>
    <row r="8" spans="1:20" ht="33" thickBot="1" x14ac:dyDescent="0.35">
      <c r="A8" s="3"/>
      <c r="B8" s="39">
        <v>2</v>
      </c>
      <c r="C8" s="39">
        <v>6</v>
      </c>
      <c r="D8" s="39">
        <v>1</v>
      </c>
      <c r="E8" s="39">
        <v>2</v>
      </c>
      <c r="F8" s="39" t="s">
        <v>151</v>
      </c>
      <c r="G8" s="33" t="s">
        <v>152</v>
      </c>
      <c r="H8" s="39" t="s">
        <v>83</v>
      </c>
      <c r="I8" s="29">
        <v>474</v>
      </c>
      <c r="J8" s="29"/>
      <c r="K8" s="5">
        <v>3</v>
      </c>
      <c r="L8" s="5">
        <v>4</v>
      </c>
      <c r="M8" s="5">
        <v>1</v>
      </c>
      <c r="N8" s="5">
        <v>0</v>
      </c>
      <c r="O8" s="39" t="s">
        <v>154</v>
      </c>
      <c r="P8" s="33" t="s">
        <v>152</v>
      </c>
      <c r="Q8" s="5" t="s">
        <v>155</v>
      </c>
      <c r="R8" s="20">
        <v>8000</v>
      </c>
      <c r="S8" s="7"/>
    </row>
    <row r="9" spans="1:20" ht="16.95" customHeight="1" thickTop="1" x14ac:dyDescent="0.3">
      <c r="A9" s="3"/>
      <c r="B9" s="53"/>
      <c r="C9" s="53"/>
      <c r="D9" s="53"/>
      <c r="E9" s="53"/>
      <c r="F9" s="53"/>
      <c r="G9" s="39"/>
      <c r="H9" s="62"/>
      <c r="I9" s="29"/>
      <c r="J9" s="71">
        <v>474</v>
      </c>
      <c r="K9" s="5"/>
      <c r="L9" s="5"/>
      <c r="M9" s="5"/>
      <c r="N9" s="5"/>
      <c r="O9" s="39"/>
      <c r="P9" s="5"/>
      <c r="Q9" s="26"/>
      <c r="R9" s="20"/>
      <c r="S9" s="48">
        <v>8000</v>
      </c>
    </row>
    <row r="10" spans="1:20" ht="33" thickBot="1" x14ac:dyDescent="0.35">
      <c r="A10" s="3"/>
      <c r="B10" s="5">
        <v>3</v>
      </c>
      <c r="C10" s="5">
        <v>4</v>
      </c>
      <c r="D10" s="5">
        <v>1</v>
      </c>
      <c r="E10" s="5">
        <v>0</v>
      </c>
      <c r="F10" s="39" t="s">
        <v>154</v>
      </c>
      <c r="G10" s="33" t="s">
        <v>152</v>
      </c>
      <c r="H10" s="39" t="s">
        <v>83</v>
      </c>
      <c r="I10" s="29">
        <v>5026</v>
      </c>
      <c r="J10" s="29"/>
      <c r="K10" s="5"/>
      <c r="L10" s="5"/>
      <c r="M10" s="5"/>
      <c r="N10" s="5"/>
      <c r="O10" s="33"/>
      <c r="P10" s="5"/>
      <c r="Q10" s="26"/>
      <c r="R10" s="20"/>
      <c r="S10" s="36"/>
    </row>
    <row r="11" spans="1:20" ht="16.8" thickTop="1" x14ac:dyDescent="0.3">
      <c r="A11" s="3"/>
      <c r="B11" s="69"/>
      <c r="C11" s="69"/>
      <c r="D11" s="53"/>
      <c r="E11" s="53"/>
      <c r="F11" s="69"/>
      <c r="G11" s="5"/>
      <c r="H11" s="5"/>
      <c r="I11" s="29"/>
      <c r="J11" s="48">
        <v>5026</v>
      </c>
      <c r="K11" s="5"/>
      <c r="L11" s="5"/>
      <c r="M11" s="5"/>
      <c r="N11" s="5"/>
      <c r="O11" s="5"/>
      <c r="P11" s="5"/>
      <c r="Q11" s="5"/>
      <c r="R11" s="5"/>
      <c r="S11" s="20"/>
    </row>
    <row r="12" spans="1:20" s="47" customFormat="1" x14ac:dyDescent="0.3">
      <c r="A12" s="42"/>
      <c r="B12" s="53"/>
      <c r="C12" s="53"/>
      <c r="D12" s="53"/>
      <c r="E12" s="53"/>
      <c r="F12" s="53"/>
      <c r="G12" s="53"/>
      <c r="H12" s="53"/>
      <c r="I12" s="53"/>
      <c r="J12" s="29"/>
      <c r="K12" s="5"/>
      <c r="L12" s="5"/>
      <c r="M12" s="5"/>
      <c r="N12" s="5"/>
      <c r="O12" s="5"/>
      <c r="P12" s="5"/>
      <c r="Q12" s="26"/>
      <c r="R12" s="20"/>
      <c r="S12" s="36"/>
    </row>
    <row r="13" spans="1:20" x14ac:dyDescent="0.3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/>
      <c r="L13" s="5"/>
      <c r="M13" s="5"/>
      <c r="N13" s="5"/>
      <c r="O13" s="5"/>
      <c r="P13" s="5"/>
      <c r="Q13" s="39"/>
      <c r="R13" s="20"/>
      <c r="S13" s="20"/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J14" s="29"/>
      <c r="K14" s="39"/>
      <c r="L14" s="39"/>
      <c r="M14" s="39"/>
      <c r="N14" s="39"/>
      <c r="O14" s="37"/>
      <c r="P14" s="39"/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15037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23000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-7963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784359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776396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16">
    <mergeCell ref="B35:J35"/>
    <mergeCell ref="K35:S35"/>
    <mergeCell ref="B1:S3"/>
    <mergeCell ref="B4:J4"/>
    <mergeCell ref="K4:S4"/>
    <mergeCell ref="B34:I34"/>
    <mergeCell ref="K34:R34"/>
    <mergeCell ref="B40:S40"/>
    <mergeCell ref="B41:S41"/>
    <mergeCell ref="B42:S42"/>
    <mergeCell ref="B36:J36"/>
    <mergeCell ref="K36:S36"/>
    <mergeCell ref="B37:J37"/>
    <mergeCell ref="K37:S37"/>
    <mergeCell ref="B38:S38"/>
    <mergeCell ref="B39:S39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2"/>
  <sheetViews>
    <sheetView topLeftCell="G3" zoomScale="80" zoomScaleNormal="80" workbookViewId="0">
      <selection activeCell="J34" sqref="J34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.7773437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5.88671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148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1</v>
      </c>
      <c r="C6" s="39">
        <v>1</v>
      </c>
      <c r="D6" s="39">
        <v>1</v>
      </c>
      <c r="E6" s="39">
        <v>0</v>
      </c>
      <c r="F6" s="208" t="s">
        <v>156</v>
      </c>
      <c r="G6" s="5" t="s">
        <v>22</v>
      </c>
      <c r="H6" s="39" t="s">
        <v>158</v>
      </c>
      <c r="I6" s="29">
        <v>2400</v>
      </c>
      <c r="J6" s="39"/>
      <c r="K6" s="39">
        <v>2</v>
      </c>
      <c r="L6" s="39">
        <v>2</v>
      </c>
      <c r="M6" s="39">
        <v>1</v>
      </c>
      <c r="N6" s="39">
        <v>9</v>
      </c>
      <c r="O6" s="39" t="s">
        <v>161</v>
      </c>
      <c r="P6" s="26" t="s">
        <v>160</v>
      </c>
      <c r="Q6" s="33" t="s">
        <v>162</v>
      </c>
      <c r="R6" s="29">
        <v>2000</v>
      </c>
      <c r="S6" s="59"/>
    </row>
    <row r="7" spans="1:20" s="47" customFormat="1" ht="17.399999999999999" thickTop="1" thickBot="1" x14ac:dyDescent="0.35">
      <c r="A7" s="42"/>
      <c r="B7" s="39">
        <v>1</v>
      </c>
      <c r="C7" s="39">
        <v>1</v>
      </c>
      <c r="D7" s="39">
        <v>2</v>
      </c>
      <c r="E7" s="39">
        <v>0</v>
      </c>
      <c r="F7" s="213"/>
      <c r="G7" s="5" t="s">
        <v>70</v>
      </c>
      <c r="H7" s="39" t="s">
        <v>159</v>
      </c>
      <c r="I7" s="29">
        <v>800</v>
      </c>
      <c r="J7" s="59"/>
      <c r="K7" s="39"/>
      <c r="L7" s="39"/>
      <c r="M7" s="39"/>
      <c r="N7" s="39"/>
      <c r="O7" s="39"/>
      <c r="P7" s="39"/>
      <c r="Q7" s="55"/>
      <c r="R7" s="29"/>
      <c r="S7" s="48">
        <v>2000</v>
      </c>
    </row>
    <row r="8" spans="1:20" ht="34.049999999999997" customHeight="1" thickTop="1" x14ac:dyDescent="0.3">
      <c r="A8" s="3"/>
      <c r="B8" s="39"/>
      <c r="C8" s="39"/>
      <c r="D8" s="39"/>
      <c r="E8" s="39"/>
      <c r="F8" s="39"/>
      <c r="G8" s="39"/>
      <c r="H8" s="39"/>
      <c r="I8" s="29"/>
      <c r="J8" s="48">
        <v>3200</v>
      </c>
      <c r="K8" s="200">
        <v>2</v>
      </c>
      <c r="L8" s="200">
        <v>4</v>
      </c>
      <c r="M8" s="200">
        <v>3</v>
      </c>
      <c r="N8" s="200">
        <v>2</v>
      </c>
      <c r="O8" s="208" t="s">
        <v>106</v>
      </c>
      <c r="P8" s="218" t="s">
        <v>164</v>
      </c>
      <c r="Q8" s="5" t="s">
        <v>165</v>
      </c>
      <c r="R8" s="20">
        <v>840</v>
      </c>
      <c r="S8" s="7"/>
    </row>
    <row r="9" spans="1:20" ht="33" thickBot="1" x14ac:dyDescent="0.35">
      <c r="A9" s="3"/>
      <c r="B9" s="39">
        <v>2</v>
      </c>
      <c r="C9" s="39">
        <v>2</v>
      </c>
      <c r="D9" s="39">
        <v>1</v>
      </c>
      <c r="E9" s="39">
        <v>9</v>
      </c>
      <c r="F9" s="39" t="s">
        <v>161</v>
      </c>
      <c r="G9" s="26" t="s">
        <v>160</v>
      </c>
      <c r="H9" s="5" t="s">
        <v>176</v>
      </c>
      <c r="I9" s="5">
        <v>50</v>
      </c>
      <c r="J9" s="29"/>
      <c r="K9" s="201"/>
      <c r="L9" s="201"/>
      <c r="M9" s="201"/>
      <c r="N9" s="201"/>
      <c r="O9" s="213"/>
      <c r="P9" s="219"/>
      <c r="Q9" s="5" t="s">
        <v>175</v>
      </c>
      <c r="R9" s="20">
        <v>1680</v>
      </c>
      <c r="S9" s="7"/>
    </row>
    <row r="10" spans="1:20" ht="16.8" thickTop="1" x14ac:dyDescent="0.3">
      <c r="A10" s="3"/>
      <c r="B10" s="37"/>
      <c r="C10" s="37"/>
      <c r="D10" s="51"/>
      <c r="E10" s="51"/>
      <c r="F10" s="39"/>
      <c r="G10" s="39"/>
      <c r="H10" s="39"/>
      <c r="I10" s="35"/>
      <c r="J10" s="48">
        <v>50</v>
      </c>
      <c r="K10" s="5"/>
      <c r="L10" s="5"/>
      <c r="M10" s="5"/>
      <c r="N10" s="5"/>
      <c r="O10" s="5"/>
      <c r="P10" s="5"/>
      <c r="Q10" s="5"/>
      <c r="R10" s="20"/>
      <c r="S10" s="48">
        <v>2520</v>
      </c>
    </row>
    <row r="11" spans="1:20" ht="16.8" thickBot="1" x14ac:dyDescent="0.35">
      <c r="A11" s="3"/>
      <c r="B11" s="5">
        <v>3</v>
      </c>
      <c r="C11" s="5">
        <v>1</v>
      </c>
      <c r="D11" s="5">
        <v>3</v>
      </c>
      <c r="E11" s="5">
        <v>0</v>
      </c>
      <c r="F11" s="33" t="s">
        <v>166</v>
      </c>
      <c r="G11" s="5" t="s">
        <v>167</v>
      </c>
      <c r="H11" s="26" t="s">
        <v>83</v>
      </c>
      <c r="I11" s="29">
        <v>145</v>
      </c>
      <c r="J11" s="29"/>
      <c r="K11" s="5">
        <v>2</v>
      </c>
      <c r="L11" s="5">
        <v>5</v>
      </c>
      <c r="M11" s="5">
        <v>1</v>
      </c>
      <c r="N11" s="5">
        <v>1</v>
      </c>
      <c r="O11" s="5" t="s">
        <v>131</v>
      </c>
      <c r="P11" s="5" t="s">
        <v>131</v>
      </c>
      <c r="Q11" s="5" t="s">
        <v>174</v>
      </c>
      <c r="R11" s="20">
        <v>1000</v>
      </c>
      <c r="S11" s="20"/>
    </row>
    <row r="12" spans="1:20" s="47" customFormat="1" ht="16.8" thickTop="1" x14ac:dyDescent="0.3">
      <c r="A12" s="42"/>
      <c r="B12" s="39"/>
      <c r="C12" s="39"/>
      <c r="D12" s="39"/>
      <c r="E12" s="39"/>
      <c r="F12" s="39"/>
      <c r="G12" s="39"/>
      <c r="H12" s="39"/>
      <c r="I12" s="39"/>
      <c r="J12" s="48">
        <v>145</v>
      </c>
      <c r="K12" s="39"/>
      <c r="L12" s="39"/>
      <c r="M12" s="39"/>
      <c r="N12" s="39"/>
      <c r="O12" s="39"/>
      <c r="P12" s="39"/>
      <c r="Q12" s="39"/>
      <c r="R12" s="39"/>
      <c r="S12" s="48">
        <v>1000</v>
      </c>
    </row>
    <row r="13" spans="1:20" ht="33" thickBot="1" x14ac:dyDescent="0.35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>
        <v>3</v>
      </c>
      <c r="L13" s="5">
        <v>1</v>
      </c>
      <c r="M13" s="5">
        <v>3</v>
      </c>
      <c r="N13" s="5">
        <v>0</v>
      </c>
      <c r="O13" s="33" t="s">
        <v>166</v>
      </c>
      <c r="P13" s="5" t="s">
        <v>167</v>
      </c>
      <c r="Q13" s="26" t="s">
        <v>168</v>
      </c>
      <c r="R13" s="20">
        <v>250</v>
      </c>
      <c r="S13" s="20"/>
    </row>
    <row r="14" spans="1:20" ht="16.8" thickTop="1" x14ac:dyDescent="0.3">
      <c r="A14" s="3"/>
      <c r="B14" s="39"/>
      <c r="C14" s="39"/>
      <c r="D14" s="39"/>
      <c r="E14" s="39"/>
      <c r="F14" s="39"/>
      <c r="G14" s="39"/>
      <c r="H14" s="33"/>
      <c r="I14" s="11"/>
      <c r="J14" s="29"/>
      <c r="K14" s="37"/>
      <c r="L14" s="37"/>
      <c r="M14" s="37"/>
      <c r="N14" s="37"/>
      <c r="O14" s="37"/>
      <c r="P14" s="37"/>
      <c r="Q14" s="41"/>
      <c r="R14" s="35"/>
      <c r="S14" s="48">
        <v>250</v>
      </c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>
        <v>3</v>
      </c>
      <c r="L15" s="5">
        <v>2</v>
      </c>
      <c r="M15" s="5">
        <v>2</v>
      </c>
      <c r="N15" s="5">
        <v>0</v>
      </c>
      <c r="O15" s="200" t="s">
        <v>169</v>
      </c>
      <c r="P15" s="5" t="s">
        <v>170</v>
      </c>
      <c r="Q15" s="26" t="s">
        <v>171</v>
      </c>
      <c r="R15" s="20">
        <v>180</v>
      </c>
      <c r="S15" s="20"/>
    </row>
    <row r="16" spans="1:20" s="47" customFormat="1" ht="16.8" thickBot="1" x14ac:dyDescent="0.35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>
        <v>3</v>
      </c>
      <c r="L16" s="5">
        <v>2</v>
      </c>
      <c r="M16" s="5">
        <v>1</v>
      </c>
      <c r="N16" s="5">
        <v>1</v>
      </c>
      <c r="O16" s="201"/>
      <c r="P16" s="5" t="s">
        <v>172</v>
      </c>
      <c r="Q16" s="39" t="s">
        <v>173</v>
      </c>
      <c r="R16" s="20">
        <v>8000</v>
      </c>
      <c r="S16" s="54"/>
    </row>
    <row r="17" spans="1:20" ht="16.8" thickTop="1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48">
        <v>8180</v>
      </c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2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2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3395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13950</v>
      </c>
    </row>
    <row r="35" spans="1:22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-10555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2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776396</v>
      </c>
      <c r="L36" s="199"/>
      <c r="M36" s="199"/>
      <c r="N36" s="199"/>
      <c r="O36" s="199"/>
      <c r="P36" s="199"/>
      <c r="Q36" s="199"/>
      <c r="R36" s="199"/>
      <c r="S36" s="199"/>
    </row>
    <row r="37" spans="1:22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765841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2" x14ac:dyDescent="0.3">
      <c r="A38" s="3"/>
      <c r="B38" s="200" t="s">
        <v>180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2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2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  <c r="V40" s="1" t="s">
        <v>179</v>
      </c>
    </row>
    <row r="41" spans="1:22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2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24">
    <mergeCell ref="K35:S35"/>
    <mergeCell ref="O8:O9"/>
    <mergeCell ref="P8:P9"/>
    <mergeCell ref="B1:S3"/>
    <mergeCell ref="B4:J4"/>
    <mergeCell ref="K4:S4"/>
    <mergeCell ref="B34:I34"/>
    <mergeCell ref="K34:R34"/>
    <mergeCell ref="B40:S40"/>
    <mergeCell ref="B41:S41"/>
    <mergeCell ref="B42:S42"/>
    <mergeCell ref="F6:F7"/>
    <mergeCell ref="O15:O16"/>
    <mergeCell ref="K8:K9"/>
    <mergeCell ref="L8:L9"/>
    <mergeCell ref="M8:M9"/>
    <mergeCell ref="N8:N9"/>
    <mergeCell ref="B36:J36"/>
    <mergeCell ref="K36:S36"/>
    <mergeCell ref="B37:J37"/>
    <mergeCell ref="K37:S37"/>
    <mergeCell ref="B38:S38"/>
    <mergeCell ref="B39:S39"/>
    <mergeCell ref="B35:J35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2"/>
  <sheetViews>
    <sheetView topLeftCell="A4" zoomScale="70" zoomScaleNormal="70" workbookViewId="0">
      <selection activeCell="J12" sqref="J12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5.77734375" style="1" customWidth="1"/>
    <col min="8" max="8" width="20.6640625" style="1" customWidth="1"/>
    <col min="9" max="10" width="11.88671875" style="1" customWidth="1"/>
    <col min="11" max="14" width="3.109375" style="11" customWidth="1"/>
    <col min="15" max="15" width="18.5546875" style="1" customWidth="1"/>
    <col min="16" max="16" width="27.5546875" style="1" customWidth="1"/>
    <col min="17" max="17" width="30.5546875" style="1" customWidth="1"/>
    <col min="18" max="18" width="11.88671875" style="1" customWidth="1"/>
    <col min="19" max="19" width="12.5546875" style="1" customWidth="1"/>
    <col min="20" max="16384" width="9" style="1"/>
  </cols>
  <sheetData>
    <row r="1" spans="1:20" ht="16.5" customHeight="1" x14ac:dyDescent="0.3">
      <c r="B1" s="161" t="s">
        <v>177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>
        <v>2</v>
      </c>
      <c r="C6" s="39">
        <v>5</v>
      </c>
      <c r="D6" s="39">
        <v>1</v>
      </c>
      <c r="E6" s="39">
        <v>1</v>
      </c>
      <c r="F6" s="5" t="s">
        <v>131</v>
      </c>
      <c r="G6" s="5" t="s">
        <v>131</v>
      </c>
      <c r="H6" s="39" t="s">
        <v>181</v>
      </c>
      <c r="I6" s="29">
        <v>790</v>
      </c>
      <c r="J6" s="59"/>
      <c r="K6" s="208">
        <v>2</v>
      </c>
      <c r="L6" s="208">
        <v>1</v>
      </c>
      <c r="M6" s="208">
        <v>1</v>
      </c>
      <c r="N6" s="208">
        <v>1</v>
      </c>
      <c r="O6" s="208" t="s">
        <v>189</v>
      </c>
      <c r="P6" s="218" t="s">
        <v>191</v>
      </c>
      <c r="Q6" s="33" t="s">
        <v>182</v>
      </c>
      <c r="R6" s="29">
        <v>4430</v>
      </c>
      <c r="S6" s="39"/>
    </row>
    <row r="7" spans="1:20" s="47" customFormat="1" ht="33" thickTop="1" x14ac:dyDescent="0.3">
      <c r="A7" s="42"/>
      <c r="B7" s="39"/>
      <c r="C7" s="39"/>
      <c r="D7" s="39"/>
      <c r="E7" s="39"/>
      <c r="F7" s="53"/>
      <c r="G7" s="5"/>
      <c r="H7" s="39"/>
      <c r="I7" s="29"/>
      <c r="J7" s="71">
        <v>790</v>
      </c>
      <c r="K7" s="209"/>
      <c r="L7" s="209"/>
      <c r="M7" s="209"/>
      <c r="N7" s="209"/>
      <c r="O7" s="209"/>
      <c r="P7" s="220"/>
      <c r="Q7" s="33" t="s">
        <v>202</v>
      </c>
      <c r="R7" s="29">
        <v>32570</v>
      </c>
      <c r="S7" s="29"/>
    </row>
    <row r="8" spans="1:20" ht="16.95" customHeight="1" thickBot="1" x14ac:dyDescent="0.35">
      <c r="A8" s="3"/>
      <c r="B8" s="53">
        <v>1</v>
      </c>
      <c r="C8" s="53">
        <v>2</v>
      </c>
      <c r="D8" s="53">
        <v>2</v>
      </c>
      <c r="E8" s="53">
        <v>0</v>
      </c>
      <c r="F8" s="39" t="s">
        <v>183</v>
      </c>
      <c r="G8" s="37" t="s">
        <v>194</v>
      </c>
      <c r="H8" s="5" t="s">
        <v>195</v>
      </c>
      <c r="I8" s="29">
        <v>2227</v>
      </c>
      <c r="J8" s="29"/>
      <c r="K8" s="209"/>
      <c r="L8" s="209"/>
      <c r="M8" s="209"/>
      <c r="N8" s="209"/>
      <c r="O8" s="209"/>
      <c r="P8" s="220"/>
      <c r="Q8" s="11" t="s">
        <v>204</v>
      </c>
      <c r="R8" s="29">
        <v>306</v>
      </c>
      <c r="S8" s="5"/>
    </row>
    <row r="9" spans="1:20" ht="14.55" customHeight="1" thickTop="1" x14ac:dyDescent="0.3">
      <c r="A9" s="3"/>
      <c r="B9" s="69"/>
      <c r="C9" s="69"/>
      <c r="D9" s="69"/>
      <c r="E9" s="69"/>
      <c r="F9" s="53"/>
      <c r="G9" s="9"/>
      <c r="H9" s="9"/>
      <c r="J9" s="48">
        <v>2227</v>
      </c>
      <c r="K9" s="209"/>
      <c r="L9" s="209"/>
      <c r="M9" s="209"/>
      <c r="N9" s="209"/>
      <c r="O9" s="209"/>
      <c r="P9" s="220"/>
      <c r="Q9" s="33" t="s">
        <v>203</v>
      </c>
      <c r="R9" s="29">
        <v>1788</v>
      </c>
      <c r="S9" s="5"/>
    </row>
    <row r="10" spans="1:20" ht="45.6" thickBot="1" x14ac:dyDescent="0.35">
      <c r="A10" s="3"/>
      <c r="B10" s="208">
        <v>2</v>
      </c>
      <c r="C10" s="208">
        <v>1</v>
      </c>
      <c r="D10" s="208">
        <v>1</v>
      </c>
      <c r="E10" s="208">
        <v>1</v>
      </c>
      <c r="F10" s="208" t="s">
        <v>190</v>
      </c>
      <c r="G10" s="208" t="s">
        <v>192</v>
      </c>
      <c r="H10" s="55" t="s">
        <v>201</v>
      </c>
      <c r="I10" s="29">
        <v>8139</v>
      </c>
      <c r="J10" s="29"/>
      <c r="K10" s="213"/>
      <c r="L10" s="213"/>
      <c r="M10" s="213"/>
      <c r="N10" s="213"/>
      <c r="O10" s="213"/>
      <c r="P10" s="219"/>
      <c r="Q10" s="5" t="s">
        <v>187</v>
      </c>
      <c r="R10" s="20">
        <v>8000</v>
      </c>
      <c r="S10" s="54"/>
    </row>
    <row r="11" spans="1:20" ht="17.399999999999999" thickTop="1" thickBot="1" x14ac:dyDescent="0.35">
      <c r="A11" s="3"/>
      <c r="B11" s="213"/>
      <c r="C11" s="213"/>
      <c r="D11" s="213"/>
      <c r="E11" s="213"/>
      <c r="F11" s="213"/>
      <c r="G11" s="213"/>
      <c r="H11" s="5" t="s">
        <v>193</v>
      </c>
      <c r="I11" s="29">
        <v>1406</v>
      </c>
      <c r="J11" s="54"/>
      <c r="K11" s="5"/>
      <c r="L11" s="5"/>
      <c r="M11" s="5"/>
      <c r="N11" s="5"/>
      <c r="O11" s="9"/>
      <c r="P11" s="9"/>
      <c r="Q11" s="9"/>
      <c r="R11" s="9"/>
      <c r="S11" s="28">
        <f>SUM(R6,R7,R8,R9,R10)</f>
        <v>47094</v>
      </c>
    </row>
    <row r="12" spans="1:20" s="47" customFormat="1" ht="16.8" thickTop="1" x14ac:dyDescent="0.3">
      <c r="A12" s="42"/>
      <c r="B12" s="5"/>
      <c r="C12" s="5"/>
      <c r="D12" s="5"/>
      <c r="E12" s="5"/>
      <c r="F12" s="5"/>
      <c r="G12" s="5"/>
      <c r="H12" s="5"/>
      <c r="I12" s="5"/>
      <c r="J12" s="48">
        <v>9545</v>
      </c>
      <c r="K12" s="200">
        <v>2</v>
      </c>
      <c r="L12" s="200">
        <v>2</v>
      </c>
      <c r="M12" s="200">
        <v>3</v>
      </c>
      <c r="N12" s="200">
        <v>2</v>
      </c>
      <c r="O12" s="200" t="s">
        <v>185</v>
      </c>
      <c r="P12" s="200" t="s">
        <v>205</v>
      </c>
      <c r="Q12" s="5" t="s">
        <v>208</v>
      </c>
      <c r="R12" s="20">
        <v>15850</v>
      </c>
      <c r="S12" s="29"/>
    </row>
    <row r="13" spans="1:20" ht="16.8" thickBot="1" x14ac:dyDescent="0.35">
      <c r="A13" s="3"/>
      <c r="B13" s="5"/>
      <c r="C13" s="5"/>
      <c r="D13" s="5"/>
      <c r="E13" s="5"/>
      <c r="F13" s="9"/>
      <c r="G13" s="208" t="s">
        <v>184</v>
      </c>
      <c r="H13" s="39" t="s">
        <v>200</v>
      </c>
      <c r="I13" s="29">
        <v>30000</v>
      </c>
      <c r="K13" s="201"/>
      <c r="L13" s="201"/>
      <c r="M13" s="201"/>
      <c r="N13" s="201"/>
      <c r="O13" s="201"/>
      <c r="P13" s="201"/>
      <c r="Q13" s="39" t="s">
        <v>186</v>
      </c>
      <c r="R13" s="20">
        <v>4556</v>
      </c>
      <c r="S13" s="36"/>
    </row>
    <row r="14" spans="1:20" ht="17.399999999999999" thickTop="1" thickBot="1" x14ac:dyDescent="0.35">
      <c r="A14" s="3"/>
      <c r="B14" s="39"/>
      <c r="C14" s="39"/>
      <c r="D14" s="39"/>
      <c r="E14" s="39"/>
      <c r="F14" s="39"/>
      <c r="G14" s="213"/>
      <c r="H14" s="5" t="s">
        <v>199</v>
      </c>
      <c r="I14" s="29">
        <v>3629</v>
      </c>
      <c r="J14" s="54"/>
      <c r="K14" s="5"/>
      <c r="L14" s="5"/>
      <c r="M14" s="5"/>
      <c r="N14" s="5"/>
      <c r="O14" s="9"/>
      <c r="P14" s="9"/>
      <c r="Q14" s="9"/>
      <c r="R14" s="9"/>
      <c r="S14" s="48">
        <v>20406</v>
      </c>
    </row>
    <row r="15" spans="1:20" ht="16.8" thickTop="1" x14ac:dyDescent="0.3">
      <c r="A15" s="3"/>
      <c r="B15" s="39"/>
      <c r="C15" s="39"/>
      <c r="D15" s="39"/>
      <c r="E15" s="39"/>
      <c r="F15" s="39"/>
      <c r="G15" s="39"/>
      <c r="H15" s="33"/>
      <c r="I15" s="29"/>
      <c r="J15" s="48">
        <v>33629</v>
      </c>
      <c r="K15" s="200">
        <v>2</v>
      </c>
      <c r="L15" s="200">
        <v>2</v>
      </c>
      <c r="M15" s="200">
        <v>1</v>
      </c>
      <c r="N15" s="200">
        <v>6</v>
      </c>
      <c r="O15" s="200" t="s">
        <v>55</v>
      </c>
      <c r="P15" s="200" t="s">
        <v>206</v>
      </c>
      <c r="Q15" s="26" t="s">
        <v>197</v>
      </c>
      <c r="R15" s="29">
        <v>1788</v>
      </c>
      <c r="S15" s="29"/>
    </row>
    <row r="16" spans="1:20" s="47" customFormat="1" ht="33" thickBot="1" x14ac:dyDescent="0.35">
      <c r="A16" s="42"/>
      <c r="B16" s="53"/>
      <c r="C16" s="53"/>
      <c r="D16" s="53"/>
      <c r="E16" s="53"/>
      <c r="F16" s="53"/>
      <c r="G16" s="53"/>
      <c r="H16" s="53"/>
      <c r="I16" s="53"/>
      <c r="J16" s="53"/>
      <c r="K16" s="201"/>
      <c r="L16" s="201"/>
      <c r="M16" s="201"/>
      <c r="N16" s="201"/>
      <c r="O16" s="201"/>
      <c r="P16" s="201"/>
      <c r="Q16" s="26" t="s">
        <v>210</v>
      </c>
      <c r="R16" s="29">
        <v>98030</v>
      </c>
      <c r="S16" s="7"/>
    </row>
    <row r="17" spans="1:20" ht="16.8" thickTop="1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60"/>
      <c r="Q17" s="5"/>
      <c r="R17" s="29"/>
      <c r="S17" s="28">
        <v>99818</v>
      </c>
    </row>
    <row r="18" spans="1:20" ht="16.8" thickBot="1" x14ac:dyDescent="0.35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>
        <v>2</v>
      </c>
      <c r="L18" s="5">
        <v>5</v>
      </c>
      <c r="M18" s="5">
        <v>1</v>
      </c>
      <c r="N18" s="5">
        <v>1</v>
      </c>
      <c r="O18" s="5" t="s">
        <v>207</v>
      </c>
      <c r="P18" s="5" t="s">
        <v>198</v>
      </c>
      <c r="Q18" s="5" t="s">
        <v>209</v>
      </c>
      <c r="R18" s="29">
        <v>84030</v>
      </c>
      <c r="S18" s="9"/>
    </row>
    <row r="19" spans="1:20" ht="16.8" thickTop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9"/>
      <c r="P19" s="9"/>
      <c r="Q19" s="9"/>
      <c r="R19" s="9"/>
      <c r="S19" s="48">
        <v>84030</v>
      </c>
    </row>
    <row r="20" spans="1:20" ht="16.8" thickBot="1" x14ac:dyDescent="0.35">
      <c r="A20" s="3"/>
      <c r="B20" s="5"/>
      <c r="C20" s="5"/>
      <c r="D20" s="5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39" t="s">
        <v>184</v>
      </c>
      <c r="Q20" s="26" t="s">
        <v>188</v>
      </c>
      <c r="R20" s="20">
        <v>9500</v>
      </c>
      <c r="S20" s="36"/>
    </row>
    <row r="21" spans="1:20" ht="16.8" thickTop="1" x14ac:dyDescent="0.3">
      <c r="A21" s="3"/>
      <c r="B21" s="5"/>
      <c r="C21" s="5"/>
      <c r="D21" s="5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5"/>
      <c r="Q21" s="39"/>
      <c r="R21" s="20"/>
      <c r="S21" s="48">
        <v>9500</v>
      </c>
    </row>
    <row r="22" spans="1:20" x14ac:dyDescent="0.3">
      <c r="A22" s="3"/>
      <c r="B22" s="5"/>
      <c r="C22" s="5"/>
      <c r="D22" s="5"/>
      <c r="E22" s="5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  <c r="T22" s="2"/>
    </row>
    <row r="23" spans="1:20" x14ac:dyDescent="0.3">
      <c r="A23" s="3"/>
      <c r="B23" s="5"/>
      <c r="C23" s="5"/>
      <c r="D23" s="5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46191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260848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-214657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765841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551184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41">
    <mergeCell ref="B1:S3"/>
    <mergeCell ref="B4:J4"/>
    <mergeCell ref="K4:S4"/>
    <mergeCell ref="B34:I34"/>
    <mergeCell ref="K34:R34"/>
    <mergeCell ref="K15:K16"/>
    <mergeCell ref="L15:L16"/>
    <mergeCell ref="M15:M16"/>
    <mergeCell ref="N15:N16"/>
    <mergeCell ref="O15:O16"/>
    <mergeCell ref="P6:P10"/>
    <mergeCell ref="K12:K13"/>
    <mergeCell ref="L12:L13"/>
    <mergeCell ref="M12:M13"/>
    <mergeCell ref="N12:N13"/>
    <mergeCell ref="O12:O13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  <mergeCell ref="P15:P16"/>
    <mergeCell ref="G10:G11"/>
    <mergeCell ref="F10:F11"/>
    <mergeCell ref="B10:B11"/>
    <mergeCell ref="C10:C11"/>
    <mergeCell ref="D10:D11"/>
    <mergeCell ref="E10:E11"/>
    <mergeCell ref="P12:P13"/>
    <mergeCell ref="K6:K10"/>
    <mergeCell ref="L6:L10"/>
    <mergeCell ref="M6:M10"/>
    <mergeCell ref="N6:N10"/>
    <mergeCell ref="O6:O10"/>
    <mergeCell ref="G13:G14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9852-B634-416F-B6C0-8C7E33EC60A5}">
  <dimension ref="B1:S34"/>
  <sheetViews>
    <sheetView zoomScale="49" zoomScaleNormal="80" workbookViewId="0">
      <selection sqref="A1:XFD1048576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221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16.8" thickBot="1" x14ac:dyDescent="0.35"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26" t="s">
        <v>211</v>
      </c>
      <c r="R6" s="31">
        <v>24129</v>
      </c>
      <c r="S6" s="75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74">
        <f>SUM(R6)</f>
        <v>24129</v>
      </c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f>SUM(S7)</f>
        <v>24129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-24129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551184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527055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3">
    <mergeCell ref="B33:S33"/>
    <mergeCell ref="B34:S34"/>
    <mergeCell ref="B29:I29"/>
    <mergeCell ref="K29:R29"/>
    <mergeCell ref="B30:J30"/>
    <mergeCell ref="K30:S30"/>
    <mergeCell ref="B31:J31"/>
    <mergeCell ref="K31:S31"/>
    <mergeCell ref="B1:S3"/>
    <mergeCell ref="B4:J4"/>
    <mergeCell ref="K4:S4"/>
    <mergeCell ref="B32:J32"/>
    <mergeCell ref="K32:S32"/>
  </mergeCells>
  <phoneticPr fontId="2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0AA5-0F6C-40C6-8329-72320FF00858}">
  <dimension ref="B1:T34"/>
  <sheetViews>
    <sheetView zoomScale="54" zoomScaleNormal="80" workbookViewId="0">
      <selection activeCell="J9" sqref="J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10" width="11.88671875" customWidth="1"/>
    <col min="11" max="14" width="3.109375" customWidth="1"/>
    <col min="15" max="15" width="17.6640625" customWidth="1"/>
    <col min="16" max="16" width="25.77734375" customWidth="1"/>
    <col min="17" max="17" width="24.5546875" customWidth="1"/>
    <col min="18" max="19" width="11.88671875" customWidth="1"/>
  </cols>
  <sheetData>
    <row r="1" spans="2:20" ht="16.2" customHeight="1" x14ac:dyDescent="0.3">
      <c r="B1" s="161" t="s">
        <v>220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20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20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20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20" ht="49.2" thickBot="1" x14ac:dyDescent="0.35">
      <c r="B6" s="5">
        <v>2</v>
      </c>
      <c r="C6" s="8">
        <v>1</v>
      </c>
      <c r="D6" s="6">
        <v>1</v>
      </c>
      <c r="E6" s="5">
        <v>1</v>
      </c>
      <c r="F6" s="5" t="s">
        <v>35</v>
      </c>
      <c r="G6" s="5" t="s">
        <v>31</v>
      </c>
      <c r="H6" s="5" t="s">
        <v>83</v>
      </c>
      <c r="I6" s="5">
        <v>140</v>
      </c>
      <c r="J6" s="18"/>
      <c r="K6" s="5">
        <v>2</v>
      </c>
      <c r="L6" s="5">
        <v>1</v>
      </c>
      <c r="M6" s="5">
        <v>1</v>
      </c>
      <c r="N6" s="5">
        <v>2</v>
      </c>
      <c r="O6" s="200" t="s">
        <v>35</v>
      </c>
      <c r="P6" s="5" t="s">
        <v>33</v>
      </c>
      <c r="Q6" s="26" t="s">
        <v>215</v>
      </c>
      <c r="R6" s="31">
        <v>30000</v>
      </c>
      <c r="S6" s="31"/>
    </row>
    <row r="7" spans="2:20" ht="16.8" thickTop="1" x14ac:dyDescent="0.3">
      <c r="B7" s="10"/>
      <c r="C7" s="11"/>
      <c r="D7" s="12"/>
      <c r="E7" s="10"/>
      <c r="F7" s="9"/>
      <c r="G7" s="9"/>
      <c r="H7" s="9"/>
      <c r="I7" s="9"/>
      <c r="J7" s="77">
        <f>SUM(I6)</f>
        <v>140</v>
      </c>
      <c r="K7" s="5">
        <v>2</v>
      </c>
      <c r="L7" s="5">
        <v>1</v>
      </c>
      <c r="M7" s="5">
        <v>1</v>
      </c>
      <c r="N7" s="5">
        <v>4</v>
      </c>
      <c r="O7" s="204"/>
      <c r="P7" s="5" t="s">
        <v>212</v>
      </c>
      <c r="Q7" s="5" t="s">
        <v>213</v>
      </c>
      <c r="R7" s="31">
        <v>4095</v>
      </c>
      <c r="S7" s="79"/>
      <c r="T7" s="78"/>
    </row>
    <row r="8" spans="2:20" ht="43.2" customHeight="1" thickBot="1" x14ac:dyDescent="0.35">
      <c r="B8" s="5">
        <v>1</v>
      </c>
      <c r="C8" s="8">
        <v>1</v>
      </c>
      <c r="D8" s="6">
        <v>1</v>
      </c>
      <c r="E8" s="5">
        <v>0</v>
      </c>
      <c r="F8" s="5" t="s">
        <v>21</v>
      </c>
      <c r="G8" s="5" t="s">
        <v>22</v>
      </c>
      <c r="H8" s="5" t="s">
        <v>159</v>
      </c>
      <c r="I8" s="9">
        <v>800</v>
      </c>
      <c r="J8" s="18"/>
      <c r="K8" s="5">
        <v>2</v>
      </c>
      <c r="L8" s="5">
        <v>1</v>
      </c>
      <c r="M8" s="5">
        <v>1</v>
      </c>
      <c r="N8" s="5">
        <v>1</v>
      </c>
      <c r="O8" s="201"/>
      <c r="P8" s="5" t="s">
        <v>31</v>
      </c>
      <c r="Q8" s="26" t="s">
        <v>214</v>
      </c>
      <c r="R8" s="31">
        <v>5151</v>
      </c>
      <c r="S8" s="18"/>
    </row>
    <row r="9" spans="2:20" ht="16.8" thickTop="1" x14ac:dyDescent="0.3">
      <c r="B9" s="10"/>
      <c r="C9" s="11"/>
      <c r="D9" s="12"/>
      <c r="E9" s="10"/>
      <c r="F9" s="9"/>
      <c r="G9" s="9"/>
      <c r="H9" s="9"/>
      <c r="I9" s="9"/>
      <c r="J9" s="77">
        <v>800</v>
      </c>
      <c r="K9" s="5"/>
      <c r="L9" s="5"/>
      <c r="M9" s="5"/>
      <c r="N9" s="5"/>
      <c r="O9" s="5"/>
      <c r="P9" s="81"/>
      <c r="Q9" s="5"/>
      <c r="R9" s="9"/>
      <c r="S9" s="80">
        <f>SUM(R6,R7,R8)</f>
        <v>39246</v>
      </c>
    </row>
    <row r="10" spans="2:20" x14ac:dyDescent="0.3">
      <c r="B10" s="5"/>
      <c r="C10" s="8"/>
      <c r="D10" s="6"/>
      <c r="E10" s="5"/>
      <c r="F10" s="9"/>
      <c r="G10" s="9"/>
      <c r="H10" s="9"/>
      <c r="I10" s="9"/>
      <c r="J10" s="9"/>
      <c r="K10" s="200">
        <v>2</v>
      </c>
      <c r="L10" s="200">
        <v>5</v>
      </c>
      <c r="M10" s="200">
        <v>2</v>
      </c>
      <c r="N10" s="200">
        <v>1</v>
      </c>
      <c r="O10" s="200" t="s">
        <v>54</v>
      </c>
      <c r="P10" s="200" t="s">
        <v>216</v>
      </c>
      <c r="Q10" s="200" t="s">
        <v>217</v>
      </c>
      <c r="R10" s="31">
        <v>1522</v>
      </c>
      <c r="S10" s="9"/>
    </row>
    <row r="11" spans="2:20" ht="16.8" thickBot="1" x14ac:dyDescent="0.35">
      <c r="B11" s="5"/>
      <c r="C11" s="8"/>
      <c r="D11" s="6"/>
      <c r="E11" s="5"/>
      <c r="F11" s="9"/>
      <c r="G11" s="9"/>
      <c r="H11" s="9"/>
      <c r="I11" s="9"/>
      <c r="J11" s="9"/>
      <c r="K11" s="201"/>
      <c r="L11" s="201"/>
      <c r="M11" s="201"/>
      <c r="N11" s="201"/>
      <c r="O11" s="201"/>
      <c r="P11" s="201"/>
      <c r="Q11" s="201"/>
      <c r="R11" s="31">
        <v>1478</v>
      </c>
      <c r="S11" s="18"/>
    </row>
    <row r="12" spans="2:20" ht="16.8" thickTop="1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80">
        <f>SUM(R10,R11)</f>
        <v>3000</v>
      </c>
    </row>
    <row r="13" spans="2:20" ht="16.8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5">
        <v>3</v>
      </c>
      <c r="L13" s="5">
        <v>1</v>
      </c>
      <c r="M13" s="5">
        <v>1</v>
      </c>
      <c r="N13" s="5">
        <v>0</v>
      </c>
      <c r="O13" s="5" t="s">
        <v>218</v>
      </c>
      <c r="P13" s="5" t="s">
        <v>47</v>
      </c>
      <c r="Q13" s="5" t="s">
        <v>219</v>
      </c>
      <c r="R13" s="31">
        <v>2421</v>
      </c>
      <c r="S13" s="18"/>
    </row>
    <row r="14" spans="2:20" ht="16.8" thickTop="1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0">
        <f>SUM(R13)</f>
        <v>2421</v>
      </c>
    </row>
    <row r="15" spans="2:20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20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30">
        <f>SUM(J7,J9)</f>
        <v>940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82">
        <f>SUM(S9,S12,S14)</f>
        <v>44667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-43727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527055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483328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1">
    <mergeCell ref="O10:O11"/>
    <mergeCell ref="K10:K11"/>
    <mergeCell ref="L10:L11"/>
    <mergeCell ref="M10:M11"/>
    <mergeCell ref="N10:N11"/>
    <mergeCell ref="B34:S34"/>
    <mergeCell ref="B1:S3"/>
    <mergeCell ref="B4:J4"/>
    <mergeCell ref="K4:S4"/>
    <mergeCell ref="B29:I29"/>
    <mergeCell ref="K29:R29"/>
    <mergeCell ref="B30:J30"/>
    <mergeCell ref="K30:S30"/>
    <mergeCell ref="O6:O8"/>
    <mergeCell ref="P10:P11"/>
    <mergeCell ref="Q10:Q11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A78D-D62A-4B49-B706-75965DA39858}">
  <dimension ref="A1:T34"/>
  <sheetViews>
    <sheetView zoomScale="60" zoomScaleNormal="60" workbookViewId="0">
      <selection activeCell="AB34" sqref="AB34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10" width="11.88671875" customWidth="1"/>
    <col min="11" max="14" width="3.109375" customWidth="1"/>
    <col min="15" max="15" width="17.6640625" customWidth="1"/>
    <col min="16" max="16" width="25.77734375" customWidth="1"/>
    <col min="17" max="17" width="24.5546875" customWidth="1"/>
    <col min="18" max="19" width="11.88671875" customWidth="1"/>
  </cols>
  <sheetData>
    <row r="1" spans="1:20" ht="16.2" customHeight="1" x14ac:dyDescent="0.3">
      <c r="B1" s="161" t="s">
        <v>225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20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1:20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8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B6" s="200">
        <v>1</v>
      </c>
      <c r="C6" s="200">
        <v>1</v>
      </c>
      <c r="D6" s="6">
        <v>1</v>
      </c>
      <c r="E6" s="200">
        <v>0</v>
      </c>
      <c r="F6" s="200" t="s">
        <v>21</v>
      </c>
      <c r="G6" s="5" t="s">
        <v>22</v>
      </c>
      <c r="H6" s="5" t="s">
        <v>224</v>
      </c>
      <c r="I6" s="94">
        <v>336000</v>
      </c>
      <c r="J6" s="86"/>
      <c r="K6" s="5"/>
      <c r="L6" s="5"/>
      <c r="M6" s="5"/>
      <c r="N6" s="5"/>
      <c r="O6" s="87"/>
      <c r="P6" s="4"/>
      <c r="Q6" s="26"/>
      <c r="R6" s="31"/>
      <c r="S6" s="31"/>
    </row>
    <row r="7" spans="1:20" ht="16.8" thickBot="1" x14ac:dyDescent="0.35">
      <c r="B7" s="201"/>
      <c r="C7" s="201"/>
      <c r="D7" s="12">
        <v>2</v>
      </c>
      <c r="E7" s="201"/>
      <c r="F7" s="201"/>
      <c r="G7" s="5" t="s">
        <v>70</v>
      </c>
      <c r="H7" s="5" t="s">
        <v>222</v>
      </c>
      <c r="I7" s="31">
        <v>4000</v>
      </c>
      <c r="J7" s="95"/>
      <c r="K7" s="5"/>
      <c r="L7" s="5"/>
      <c r="M7" s="5"/>
      <c r="N7" s="5"/>
      <c r="O7" s="92"/>
      <c r="P7" s="4"/>
      <c r="Q7" s="5"/>
      <c r="R7" s="31"/>
      <c r="S7" s="79"/>
      <c r="T7" s="78"/>
    </row>
    <row r="8" spans="1:20" ht="15" customHeight="1" thickTop="1" x14ac:dyDescent="0.3">
      <c r="B8" s="5"/>
      <c r="C8" s="8"/>
      <c r="D8" s="6"/>
      <c r="E8" s="5"/>
      <c r="F8" s="5"/>
      <c r="G8" s="5"/>
      <c r="H8" s="5"/>
      <c r="I8" s="9"/>
      <c r="J8" s="96">
        <f>SUM(I6,I7)</f>
        <v>340000</v>
      </c>
      <c r="K8" s="5"/>
      <c r="L8" s="5"/>
      <c r="M8" s="5"/>
      <c r="N8" s="5"/>
      <c r="O8" s="88"/>
      <c r="P8" s="4"/>
      <c r="Q8" s="26"/>
      <c r="R8" s="31"/>
      <c r="S8" s="18"/>
    </row>
    <row r="9" spans="1:20" ht="16.8" thickBot="1" x14ac:dyDescent="0.35">
      <c r="B9" s="10">
        <v>2</v>
      </c>
      <c r="C9" s="11">
        <v>1</v>
      </c>
      <c r="D9" s="12">
        <v>1</v>
      </c>
      <c r="E9" s="10">
        <v>2</v>
      </c>
      <c r="F9" s="5" t="s">
        <v>35</v>
      </c>
      <c r="G9" s="5" t="s">
        <v>33</v>
      </c>
      <c r="H9" s="5"/>
      <c r="I9" s="31">
        <v>13744</v>
      </c>
      <c r="J9" s="97"/>
      <c r="K9" s="5"/>
      <c r="L9" s="5"/>
      <c r="M9" s="5"/>
      <c r="N9" s="5"/>
      <c r="O9" s="5"/>
      <c r="P9" s="81"/>
      <c r="Q9" s="85"/>
      <c r="R9" s="9"/>
      <c r="S9" s="84"/>
    </row>
    <row r="10" spans="1:20" ht="16.8" thickTop="1" x14ac:dyDescent="0.3">
      <c r="B10" s="5"/>
      <c r="C10" s="8"/>
      <c r="D10" s="6"/>
      <c r="E10" s="5"/>
      <c r="F10" s="5"/>
      <c r="G10" s="5"/>
      <c r="H10" s="5"/>
      <c r="I10" s="9"/>
      <c r="J10" s="96">
        <f>SUM(I9)</f>
        <v>13744</v>
      </c>
      <c r="K10" s="7"/>
      <c r="L10" s="7"/>
      <c r="M10" s="7"/>
      <c r="N10" s="7"/>
      <c r="O10" s="7"/>
      <c r="P10" s="7"/>
      <c r="Q10" s="10"/>
      <c r="R10" s="31"/>
      <c r="S10" s="9"/>
    </row>
    <row r="11" spans="1:20" ht="33" thickBot="1" x14ac:dyDescent="0.35">
      <c r="B11" s="5">
        <v>1</v>
      </c>
      <c r="C11" s="8">
        <v>2</v>
      </c>
      <c r="D11" s="6">
        <v>2</v>
      </c>
      <c r="E11" s="5">
        <v>0</v>
      </c>
      <c r="F11" s="5" t="s">
        <v>29</v>
      </c>
      <c r="G11" s="26" t="s">
        <v>223</v>
      </c>
      <c r="H11" s="5"/>
      <c r="I11" s="31">
        <v>1750</v>
      </c>
      <c r="J11" s="21"/>
      <c r="K11" s="91"/>
      <c r="L11" s="90"/>
      <c r="M11" s="89"/>
      <c r="N11" s="91"/>
      <c r="O11" s="90"/>
      <c r="P11" s="89"/>
      <c r="Q11" s="89"/>
      <c r="R11" s="31"/>
      <c r="S11" s="18"/>
    </row>
    <row r="12" spans="1:20" ht="16.8" thickTop="1" x14ac:dyDescent="0.3">
      <c r="B12" s="10"/>
      <c r="C12" s="11"/>
      <c r="D12" s="12"/>
      <c r="E12" s="10"/>
      <c r="F12" s="9"/>
      <c r="G12" s="9"/>
      <c r="H12" s="9"/>
      <c r="I12" s="9"/>
      <c r="J12" s="74">
        <v>1750</v>
      </c>
      <c r="K12" s="7"/>
      <c r="M12" s="5"/>
      <c r="N12" s="5"/>
      <c r="O12" s="9"/>
      <c r="P12" s="9"/>
      <c r="Q12" s="9"/>
      <c r="R12" s="9"/>
      <c r="S12" s="84"/>
    </row>
    <row r="13" spans="1:20" x14ac:dyDescent="0.3">
      <c r="B13" s="5"/>
      <c r="C13" s="8"/>
      <c r="D13" s="6"/>
      <c r="E13" s="5"/>
      <c r="F13" s="9"/>
      <c r="G13" s="9"/>
      <c r="H13" s="9"/>
      <c r="I13" s="9"/>
      <c r="J13" s="9"/>
      <c r="K13" s="89"/>
      <c r="L13" s="93"/>
      <c r="M13" s="5"/>
      <c r="N13" s="5"/>
      <c r="O13" s="9"/>
      <c r="P13" s="9"/>
      <c r="Q13" s="9"/>
      <c r="R13" s="31"/>
      <c r="S13" s="18"/>
    </row>
    <row r="14" spans="1:20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4"/>
    </row>
    <row r="15" spans="1:20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30">
        <f>SUM(J8,J10,J12)</f>
        <v>355494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82">
        <f>SUM(S9,S12,S14)</f>
        <v>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355494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483328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f>SUM(K30,K31)</f>
        <v>838822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7">
    <mergeCell ref="B34:S34"/>
    <mergeCell ref="B29:I29"/>
    <mergeCell ref="K29:R29"/>
    <mergeCell ref="B30:J30"/>
    <mergeCell ref="K30:S30"/>
    <mergeCell ref="B31:J31"/>
    <mergeCell ref="K31:S31"/>
    <mergeCell ref="B32:J32"/>
    <mergeCell ref="B1:S3"/>
    <mergeCell ref="B4:J4"/>
    <mergeCell ref="K4:S4"/>
    <mergeCell ref="K32:S32"/>
    <mergeCell ref="B33:S33"/>
    <mergeCell ref="F6:F7"/>
    <mergeCell ref="B6:B7"/>
    <mergeCell ref="C6:C7"/>
    <mergeCell ref="E6:E7"/>
  </mergeCells>
  <phoneticPr fontId="2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18BE-0233-4B44-AEE3-124ACD57B166}">
  <dimension ref="A1:S34"/>
  <sheetViews>
    <sheetView topLeftCell="A5" zoomScale="70" zoomScaleNormal="70" workbookViewId="0">
      <selection activeCell="O19" sqref="O1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1:19" ht="16.2" customHeight="1" x14ac:dyDescent="0.3">
      <c r="B1" s="161" t="s">
        <v>226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1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1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19" x14ac:dyDescent="0.3">
      <c r="A5" s="107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/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19" ht="16.8" thickBot="1" x14ac:dyDescent="0.35">
      <c r="B6" s="5">
        <v>2</v>
      </c>
      <c r="C6" s="8">
        <v>2</v>
      </c>
      <c r="D6" s="6">
        <v>1</v>
      </c>
      <c r="E6" s="5">
        <v>2</v>
      </c>
      <c r="F6" s="5" t="s">
        <v>55</v>
      </c>
      <c r="G6" s="98" t="s">
        <v>52</v>
      </c>
      <c r="H6" s="100" t="s">
        <v>227</v>
      </c>
      <c r="I6" s="101">
        <v>63650</v>
      </c>
      <c r="J6" s="18"/>
      <c r="K6" s="200">
        <v>2</v>
      </c>
      <c r="L6" s="200">
        <v>2</v>
      </c>
      <c r="M6" s="200">
        <v>1</v>
      </c>
      <c r="N6" s="200">
        <v>1</v>
      </c>
      <c r="O6" s="200" t="s">
        <v>228</v>
      </c>
      <c r="P6" s="200" t="s">
        <v>229</v>
      </c>
      <c r="Q6" s="98" t="s">
        <v>230</v>
      </c>
      <c r="R6" s="104">
        <v>95030</v>
      </c>
      <c r="S6" s="74"/>
    </row>
    <row r="7" spans="1:19" ht="16.8" thickBot="1" x14ac:dyDescent="0.35">
      <c r="B7" s="10"/>
      <c r="C7" s="11"/>
      <c r="D7" s="12"/>
      <c r="E7" s="10"/>
      <c r="F7" s="9"/>
      <c r="G7" s="9"/>
      <c r="H7" s="9"/>
      <c r="I7" s="9"/>
      <c r="J7" s="102">
        <v>63650</v>
      </c>
      <c r="K7" s="201"/>
      <c r="L7" s="201"/>
      <c r="M7" s="201"/>
      <c r="N7" s="201"/>
      <c r="O7" s="201"/>
      <c r="P7" s="201"/>
      <c r="Q7" s="103" t="s">
        <v>231</v>
      </c>
      <c r="R7" s="104">
        <v>1821</v>
      </c>
    </row>
    <row r="8" spans="1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5"/>
      <c r="P8" s="5"/>
      <c r="Q8" s="26"/>
      <c r="R8" s="9"/>
      <c r="S8" s="105">
        <v>96851</v>
      </c>
    </row>
    <row r="9" spans="1:19" ht="33" thickBot="1" x14ac:dyDescent="0.35">
      <c r="B9" s="10"/>
      <c r="C9" s="11"/>
      <c r="D9" s="12"/>
      <c r="E9" s="10"/>
      <c r="F9" s="9"/>
      <c r="G9" s="9"/>
      <c r="H9" s="9"/>
      <c r="I9" s="9"/>
      <c r="J9" s="9"/>
      <c r="K9" s="5">
        <v>3</v>
      </c>
      <c r="L9" s="5">
        <v>1</v>
      </c>
      <c r="M9" s="5">
        <v>1</v>
      </c>
      <c r="N9" s="5">
        <v>0</v>
      </c>
      <c r="O9" s="5" t="s">
        <v>57</v>
      </c>
      <c r="P9" s="5" t="s">
        <v>47</v>
      </c>
      <c r="Q9" s="26" t="s">
        <v>237</v>
      </c>
      <c r="R9" s="9">
        <v>750</v>
      </c>
      <c r="S9" s="18"/>
    </row>
    <row r="10" spans="1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5"/>
      <c r="P10" s="5"/>
      <c r="Q10" s="99"/>
      <c r="R10" s="104"/>
      <c r="S10" s="106">
        <v>750</v>
      </c>
    </row>
    <row r="11" spans="1:19" ht="19.8" customHeight="1" x14ac:dyDescent="0.3">
      <c r="B11" s="5"/>
      <c r="C11" s="8"/>
      <c r="D11" s="6"/>
      <c r="E11" s="5"/>
      <c r="F11" s="9"/>
      <c r="G11" s="9"/>
      <c r="H11" s="9"/>
      <c r="I11" s="9"/>
      <c r="J11" s="9"/>
      <c r="K11" s="200">
        <v>2</v>
      </c>
      <c r="L11" s="200">
        <v>1</v>
      </c>
      <c r="M11" s="200">
        <v>1</v>
      </c>
      <c r="N11" s="200">
        <v>1</v>
      </c>
      <c r="O11" s="200" t="s">
        <v>232</v>
      </c>
      <c r="P11" s="200" t="s">
        <v>233</v>
      </c>
      <c r="Q11" s="100" t="s">
        <v>234</v>
      </c>
      <c r="R11" s="104">
        <v>2000</v>
      </c>
      <c r="S11" s="9"/>
    </row>
    <row r="12" spans="1:19" x14ac:dyDescent="0.3">
      <c r="B12" s="10"/>
      <c r="C12" s="11"/>
      <c r="D12" s="12"/>
      <c r="E12" s="10"/>
      <c r="F12" s="9"/>
      <c r="G12" s="9"/>
      <c r="H12" s="9"/>
      <c r="I12" s="9"/>
      <c r="J12" s="9"/>
      <c r="K12" s="204"/>
      <c r="L12" s="204"/>
      <c r="M12" s="204"/>
      <c r="N12" s="204"/>
      <c r="O12" s="204"/>
      <c r="P12" s="204"/>
      <c r="Q12" s="99" t="s">
        <v>235</v>
      </c>
      <c r="R12" s="104">
        <v>145</v>
      </c>
      <c r="S12" s="9"/>
    </row>
    <row r="13" spans="1:19" ht="30.6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201"/>
      <c r="L13" s="201"/>
      <c r="M13" s="201"/>
      <c r="N13" s="201"/>
      <c r="O13" s="201"/>
      <c r="P13" s="201"/>
      <c r="Q13" s="60" t="s">
        <v>236</v>
      </c>
      <c r="R13" s="104">
        <v>1660</v>
      </c>
      <c r="S13" s="18"/>
    </row>
    <row r="14" spans="1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105">
        <v>3805</v>
      </c>
    </row>
    <row r="15" spans="1:19" ht="16.8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114">
        <v>2</v>
      </c>
      <c r="L15" s="111">
        <v>4</v>
      </c>
      <c r="M15" s="87">
        <v>1</v>
      </c>
      <c r="N15" s="112">
        <v>1</v>
      </c>
      <c r="O15" s="5" t="s">
        <v>44</v>
      </c>
      <c r="P15" s="103" t="s">
        <v>88</v>
      </c>
      <c r="Q15" s="99" t="s">
        <v>238</v>
      </c>
      <c r="R15" s="104">
        <v>13800</v>
      </c>
      <c r="S15" s="18"/>
    </row>
    <row r="16" spans="1:19" x14ac:dyDescent="0.3">
      <c r="B16" s="5"/>
      <c r="C16" s="8"/>
      <c r="D16" s="6"/>
      <c r="E16" s="5"/>
      <c r="F16" s="9"/>
      <c r="G16" s="9"/>
      <c r="H16" s="9"/>
      <c r="I16" s="9"/>
      <c r="J16" s="9"/>
      <c r="K16" s="109"/>
      <c r="L16" s="110"/>
      <c r="M16" s="113"/>
      <c r="N16" s="113"/>
      <c r="O16" s="7"/>
      <c r="P16" s="108"/>
      <c r="Q16" s="99"/>
      <c r="R16" s="104"/>
      <c r="S16" s="115">
        <v>13800</v>
      </c>
    </row>
    <row r="17" spans="2:19" ht="16.8" thickBot="1" x14ac:dyDescent="0.35">
      <c r="B17" s="10"/>
      <c r="C17" s="11"/>
      <c r="D17" s="12"/>
      <c r="E17" s="10"/>
      <c r="F17" s="9"/>
      <c r="G17" s="9"/>
      <c r="H17" s="9"/>
      <c r="I17" s="9"/>
      <c r="J17" s="9"/>
      <c r="K17" s="89">
        <v>2</v>
      </c>
      <c r="L17" s="89">
        <v>6</v>
      </c>
      <c r="M17" s="89">
        <v>2</v>
      </c>
      <c r="N17" s="88">
        <v>0</v>
      </c>
      <c r="O17" s="5" t="s">
        <v>239</v>
      </c>
      <c r="P17" s="98" t="s">
        <v>240</v>
      </c>
      <c r="Q17" s="5" t="s">
        <v>159</v>
      </c>
      <c r="R17" s="104">
        <v>800</v>
      </c>
      <c r="S17" s="18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106">
        <v>800</v>
      </c>
    </row>
    <row r="19" spans="2:19" ht="33" thickBot="1" x14ac:dyDescent="0.35">
      <c r="B19" s="10"/>
      <c r="C19" s="11"/>
      <c r="D19" s="12"/>
      <c r="E19" s="10"/>
      <c r="F19" s="9"/>
      <c r="G19" s="9"/>
      <c r="H19" s="9"/>
      <c r="I19" s="9"/>
      <c r="J19" s="9"/>
      <c r="K19" s="9">
        <v>2</v>
      </c>
      <c r="L19" s="9">
        <v>2</v>
      </c>
      <c r="M19" s="9">
        <v>1</v>
      </c>
      <c r="N19" s="9">
        <v>4</v>
      </c>
      <c r="O19" s="5" t="s">
        <v>55</v>
      </c>
      <c r="P19" s="98" t="s">
        <v>109</v>
      </c>
      <c r="Q19" s="26" t="s">
        <v>110</v>
      </c>
      <c r="R19" s="104">
        <v>30000</v>
      </c>
      <c r="S19" s="18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68"/>
      <c r="L20" s="68"/>
      <c r="M20" s="68"/>
      <c r="N20" s="68"/>
      <c r="O20" s="68"/>
      <c r="P20" s="116"/>
      <c r="Q20" s="5"/>
      <c r="R20" s="104"/>
      <c r="S20" s="105">
        <v>30000</v>
      </c>
    </row>
    <row r="21" spans="2:19" ht="16.8" thickBot="1" x14ac:dyDescent="0.35">
      <c r="B21" s="5"/>
      <c r="C21" s="8"/>
      <c r="D21" s="6"/>
      <c r="E21" s="5"/>
      <c r="F21" s="9"/>
      <c r="G21" s="9"/>
      <c r="H21" s="9"/>
      <c r="I21" s="9"/>
      <c r="J21" s="9"/>
      <c r="K21" s="5">
        <v>3</v>
      </c>
      <c r="L21" s="5">
        <v>2</v>
      </c>
      <c r="M21" s="5">
        <v>3</v>
      </c>
      <c r="N21" s="5">
        <v>0</v>
      </c>
      <c r="O21" s="5" t="s">
        <v>59</v>
      </c>
      <c r="P21" s="98" t="s">
        <v>46</v>
      </c>
      <c r="Q21" s="5" t="s">
        <v>241</v>
      </c>
      <c r="R21" s="31">
        <v>1500</v>
      </c>
      <c r="S21" s="117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5"/>
      <c r="P22" s="98"/>
      <c r="R22" s="9"/>
      <c r="S22" s="74">
        <v>1500</v>
      </c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5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63650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147506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-83856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838822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754966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5">
    <mergeCell ref="N6:N7"/>
    <mergeCell ref="O6:O7"/>
    <mergeCell ref="P6:P7"/>
    <mergeCell ref="N11:N13"/>
    <mergeCell ref="B31:J31"/>
    <mergeCell ref="K31:S31"/>
    <mergeCell ref="K11:K13"/>
    <mergeCell ref="L11:L13"/>
    <mergeCell ref="M11:M13"/>
    <mergeCell ref="B32:J32"/>
    <mergeCell ref="K32:S32"/>
    <mergeCell ref="B33:S33"/>
    <mergeCell ref="B34:S34"/>
    <mergeCell ref="B1:S3"/>
    <mergeCell ref="B4:J4"/>
    <mergeCell ref="K4:S4"/>
    <mergeCell ref="B29:I29"/>
    <mergeCell ref="K29:R29"/>
    <mergeCell ref="B30:J30"/>
    <mergeCell ref="K30:S30"/>
    <mergeCell ref="K6:K7"/>
    <mergeCell ref="L6:L7"/>
    <mergeCell ref="M6:M7"/>
    <mergeCell ref="P11:P13"/>
    <mergeCell ref="O11:O13"/>
  </mergeCells>
  <phoneticPr fontId="2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00BE-D0D1-4810-95D0-FB1FFEE3079C}">
  <dimension ref="B1:S34"/>
  <sheetViews>
    <sheetView zoomScale="70" workbookViewId="0">
      <selection activeCell="K32" sqref="K32:S32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242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2.4" x14ac:dyDescent="0.3">
      <c r="B6" s="5"/>
      <c r="C6" s="8"/>
      <c r="D6" s="6"/>
      <c r="E6" s="5"/>
      <c r="F6" s="9"/>
      <c r="G6" s="9"/>
      <c r="H6" s="9"/>
      <c r="I6" s="9"/>
      <c r="J6" s="9"/>
      <c r="K6" s="200">
        <v>3</v>
      </c>
      <c r="L6" s="200">
        <v>1</v>
      </c>
      <c r="M6" s="200">
        <v>1</v>
      </c>
      <c r="N6" s="200">
        <v>0</v>
      </c>
      <c r="O6" s="200" t="s">
        <v>57</v>
      </c>
      <c r="P6" s="218" t="s">
        <v>47</v>
      </c>
      <c r="Q6" s="26" t="s">
        <v>243</v>
      </c>
      <c r="R6" s="31">
        <v>1000</v>
      </c>
      <c r="S6" s="18"/>
    </row>
    <row r="7" spans="2:19" ht="33" thickBot="1" x14ac:dyDescent="0.35">
      <c r="B7" s="10"/>
      <c r="C7" s="11"/>
      <c r="D7" s="12"/>
      <c r="E7" s="10"/>
      <c r="F7" s="9"/>
      <c r="G7" s="9"/>
      <c r="H7" s="9"/>
      <c r="I7" s="9"/>
      <c r="J7" s="9"/>
      <c r="K7" s="201"/>
      <c r="L7" s="201"/>
      <c r="M7" s="201"/>
      <c r="N7" s="201"/>
      <c r="O7" s="201"/>
      <c r="P7" s="219"/>
      <c r="Q7" s="118" t="s">
        <v>244</v>
      </c>
      <c r="R7" s="31">
        <v>2421</v>
      </c>
      <c r="S7" s="32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31"/>
      <c r="S8" s="105">
        <v>3421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200">
        <v>2</v>
      </c>
      <c r="L9" s="200">
        <v>2</v>
      </c>
      <c r="M9" s="200">
        <v>1</v>
      </c>
      <c r="N9" s="200">
        <v>2</v>
      </c>
      <c r="O9" s="221" t="s">
        <v>55</v>
      </c>
      <c r="P9" s="221" t="s">
        <v>52</v>
      </c>
      <c r="Q9" s="5" t="s">
        <v>245</v>
      </c>
      <c r="R9" s="31">
        <v>3500</v>
      </c>
      <c r="S9" s="31"/>
    </row>
    <row r="10" spans="2:19" ht="33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201"/>
      <c r="L10" s="201"/>
      <c r="M10" s="201"/>
      <c r="N10" s="201"/>
      <c r="O10" s="222"/>
      <c r="P10" s="222"/>
      <c r="Q10" s="26" t="s">
        <v>227</v>
      </c>
      <c r="R10" s="31">
        <v>52530</v>
      </c>
      <c r="S10" s="18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105">
        <v>56030</v>
      </c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59451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-59451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754966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695515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5">
    <mergeCell ref="B34:S34"/>
    <mergeCell ref="B1:S3"/>
    <mergeCell ref="B4:J4"/>
    <mergeCell ref="K4:S4"/>
    <mergeCell ref="B29:I29"/>
    <mergeCell ref="K29:R29"/>
    <mergeCell ref="B30:J30"/>
    <mergeCell ref="K30:S30"/>
    <mergeCell ref="K6:K7"/>
    <mergeCell ref="L6:L7"/>
    <mergeCell ref="M6:M7"/>
    <mergeCell ref="B31:J31"/>
    <mergeCell ref="K31:S31"/>
    <mergeCell ref="B32:J32"/>
    <mergeCell ref="K32:S32"/>
    <mergeCell ref="B33:S33"/>
    <mergeCell ref="P6:P7"/>
    <mergeCell ref="O9:O10"/>
    <mergeCell ref="P9:P10"/>
    <mergeCell ref="N6:N7"/>
    <mergeCell ref="K9:K10"/>
    <mergeCell ref="L9:L10"/>
    <mergeCell ref="M9:M10"/>
    <mergeCell ref="N9:N10"/>
    <mergeCell ref="O6:O7"/>
  </mergeCells>
  <phoneticPr fontId="2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1089E-49E3-4ED1-8F98-BB4FD2B48430}">
  <dimension ref="A1:T37"/>
  <sheetViews>
    <sheetView zoomScale="51" zoomScaleNormal="51" workbookViewId="0">
      <selection activeCell="O9" sqref="O9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246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ht="32.4" x14ac:dyDescent="0.3">
      <c r="A6" s="3"/>
      <c r="B6" s="200">
        <v>1</v>
      </c>
      <c r="C6" s="200">
        <v>1</v>
      </c>
      <c r="D6" s="200">
        <v>2</v>
      </c>
      <c r="E6" s="200">
        <v>0</v>
      </c>
      <c r="F6" s="200" t="s">
        <v>21</v>
      </c>
      <c r="G6" s="26" t="s">
        <v>247</v>
      </c>
      <c r="H6" s="98" t="s">
        <v>158</v>
      </c>
      <c r="I6" s="31">
        <v>2400</v>
      </c>
      <c r="J6" s="9"/>
      <c r="K6" s="200">
        <v>2</v>
      </c>
      <c r="L6" s="200">
        <v>1</v>
      </c>
      <c r="M6" s="200">
        <v>1</v>
      </c>
      <c r="N6" s="5">
        <v>3</v>
      </c>
      <c r="O6" s="200" t="s">
        <v>35</v>
      </c>
      <c r="P6" s="98" t="s">
        <v>254</v>
      </c>
      <c r="Q6" s="5" t="s">
        <v>255</v>
      </c>
      <c r="R6" s="31">
        <v>1500</v>
      </c>
      <c r="S6" s="9"/>
    </row>
    <row r="7" spans="1:20" ht="33" thickBot="1" x14ac:dyDescent="0.35">
      <c r="A7" s="3"/>
      <c r="B7" s="201"/>
      <c r="C7" s="201"/>
      <c r="D7" s="201"/>
      <c r="E7" s="201"/>
      <c r="F7" s="201"/>
      <c r="G7" s="26" t="s">
        <v>249</v>
      </c>
      <c r="H7" s="5" t="s">
        <v>248</v>
      </c>
      <c r="I7" s="31">
        <v>11200</v>
      </c>
      <c r="J7" s="18"/>
      <c r="K7" s="201"/>
      <c r="L7" s="201"/>
      <c r="M7" s="201"/>
      <c r="N7" s="5">
        <v>1</v>
      </c>
      <c r="O7" s="201"/>
      <c r="P7" s="98" t="s">
        <v>31</v>
      </c>
      <c r="Q7" s="26" t="s">
        <v>256</v>
      </c>
      <c r="R7" s="31">
        <v>3000</v>
      </c>
      <c r="S7" s="75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105">
        <v>13600</v>
      </c>
      <c r="K8" s="5"/>
      <c r="L8" s="5"/>
      <c r="M8" s="5"/>
      <c r="N8" s="5"/>
      <c r="O8" s="9"/>
      <c r="P8" s="9"/>
      <c r="Q8" s="9"/>
      <c r="R8" s="9"/>
      <c r="S8" s="74">
        <v>4500</v>
      </c>
    </row>
    <row r="9" spans="1:20" ht="33" thickBot="1" x14ac:dyDescent="0.35">
      <c r="A9" s="3"/>
      <c r="B9" s="200">
        <v>1</v>
      </c>
      <c r="C9" s="200">
        <v>2</v>
      </c>
      <c r="D9" s="200">
        <v>2</v>
      </c>
      <c r="E9" s="200">
        <v>0</v>
      </c>
      <c r="F9" s="200" t="s">
        <v>29</v>
      </c>
      <c r="G9" s="98" t="s">
        <v>30</v>
      </c>
      <c r="H9" s="122" t="s">
        <v>252</v>
      </c>
      <c r="I9" s="31">
        <v>159575</v>
      </c>
      <c r="J9" s="9"/>
      <c r="K9" s="5">
        <v>3</v>
      </c>
      <c r="L9" s="5">
        <v>3</v>
      </c>
      <c r="M9" s="5">
        <v>1</v>
      </c>
      <c r="N9" s="5">
        <v>0</v>
      </c>
      <c r="O9" s="26" t="s">
        <v>257</v>
      </c>
      <c r="P9" s="98" t="s">
        <v>142</v>
      </c>
      <c r="Q9" s="26" t="s">
        <v>253</v>
      </c>
      <c r="R9" s="31">
        <v>1990</v>
      </c>
      <c r="S9" s="18"/>
    </row>
    <row r="10" spans="1:20" ht="48.6" x14ac:dyDescent="0.3">
      <c r="A10" s="3"/>
      <c r="B10" s="204"/>
      <c r="C10" s="204"/>
      <c r="D10" s="204"/>
      <c r="E10" s="204"/>
      <c r="F10" s="204"/>
      <c r="G10" s="26" t="s">
        <v>250</v>
      </c>
      <c r="H10" s="26" t="s">
        <v>251</v>
      </c>
      <c r="I10" s="31">
        <v>5300</v>
      </c>
      <c r="J10" s="9"/>
      <c r="K10" s="5"/>
      <c r="L10" s="5"/>
      <c r="M10" s="5"/>
      <c r="N10" s="5"/>
      <c r="O10" s="9"/>
      <c r="P10" s="9"/>
      <c r="Q10" s="9"/>
      <c r="R10" s="9"/>
      <c r="S10" s="105">
        <v>1990</v>
      </c>
    </row>
    <row r="11" spans="1:20" ht="16.8" thickBot="1" x14ac:dyDescent="0.35">
      <c r="A11" s="3"/>
      <c r="B11" s="201"/>
      <c r="C11" s="201"/>
      <c r="D11" s="201"/>
      <c r="E11" s="201"/>
      <c r="F11" s="201"/>
      <c r="G11" s="98" t="s">
        <v>125</v>
      </c>
      <c r="H11" s="5" t="s">
        <v>196</v>
      </c>
      <c r="I11" s="31">
        <v>1952</v>
      </c>
      <c r="J11" s="18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5"/>
      <c r="C12" s="8"/>
      <c r="D12" s="6"/>
      <c r="E12" s="5"/>
      <c r="F12" s="9"/>
      <c r="G12" s="9"/>
      <c r="H12" s="9"/>
      <c r="I12" s="9"/>
      <c r="J12" s="105">
        <v>166827</v>
      </c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200">
        <v>2</v>
      </c>
      <c r="C13" s="200">
        <v>2</v>
      </c>
      <c r="D13" s="200">
        <v>1</v>
      </c>
      <c r="E13" s="5">
        <v>4</v>
      </c>
      <c r="F13" s="200" t="s">
        <v>55</v>
      </c>
      <c r="G13" s="98" t="s">
        <v>109</v>
      </c>
      <c r="H13" s="5" t="s">
        <v>83</v>
      </c>
      <c r="I13" s="31">
        <v>2524</v>
      </c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ht="16.8" thickBot="1" x14ac:dyDescent="0.35">
      <c r="A14" s="3"/>
      <c r="B14" s="204"/>
      <c r="C14" s="204"/>
      <c r="D14" s="204"/>
      <c r="E14" s="10">
        <v>2</v>
      </c>
      <c r="F14" s="201"/>
      <c r="G14" s="98" t="s">
        <v>52</v>
      </c>
      <c r="H14" s="5" t="s">
        <v>83</v>
      </c>
      <c r="I14" s="9">
        <v>341</v>
      </c>
      <c r="J14" s="18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9"/>
      <c r="D15" s="5"/>
      <c r="E15" s="9"/>
      <c r="G15" s="9"/>
      <c r="H15" s="9"/>
      <c r="I15" s="9"/>
      <c r="J15" s="105">
        <v>2865</v>
      </c>
      <c r="K15" s="5"/>
      <c r="L15" s="5"/>
      <c r="M15" s="5"/>
      <c r="N15" s="5"/>
      <c r="O15" s="9"/>
      <c r="P15" s="9"/>
      <c r="Q15" s="9"/>
      <c r="R15" s="9"/>
      <c r="S15" s="9"/>
    </row>
    <row r="16" spans="1:20" ht="16.8" thickBot="1" x14ac:dyDescent="0.35">
      <c r="A16" s="3"/>
      <c r="B16" s="10">
        <v>3</v>
      </c>
      <c r="C16" s="5">
        <v>1</v>
      </c>
      <c r="D16" s="5">
        <v>1</v>
      </c>
      <c r="E16" s="10">
        <v>0</v>
      </c>
      <c r="F16" s="5" t="s">
        <v>57</v>
      </c>
      <c r="G16" s="98" t="s">
        <v>47</v>
      </c>
      <c r="H16" s="5" t="s">
        <v>83</v>
      </c>
      <c r="I16" s="31">
        <v>220</v>
      </c>
      <c r="J16" s="18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5"/>
      <c r="D17" s="12"/>
      <c r="E17" s="5"/>
      <c r="F17" s="9"/>
      <c r="G17" s="9"/>
      <c r="H17" s="9"/>
      <c r="I17" s="9"/>
      <c r="J17" s="105">
        <v>220</v>
      </c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123"/>
      <c r="N21" s="4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183512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19">
        <v>6490</v>
      </c>
    </row>
    <row r="30" spans="1:20" ht="27.75" customHeight="1" x14ac:dyDescent="0.3">
      <c r="A30" s="3"/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177022</v>
      </c>
      <c r="L30" s="203"/>
      <c r="M30" s="203"/>
      <c r="N30" s="203"/>
      <c r="O30" s="203"/>
      <c r="P30" s="203"/>
      <c r="Q30" s="203"/>
      <c r="R30" s="203"/>
      <c r="S30" s="203"/>
      <c r="T30" s="2"/>
    </row>
    <row r="31" spans="1:20" ht="27" customHeight="1" x14ac:dyDescent="0.3">
      <c r="A31" s="3"/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695515</v>
      </c>
      <c r="L31" s="199"/>
      <c r="M31" s="199"/>
      <c r="N31" s="199"/>
      <c r="O31" s="199"/>
      <c r="P31" s="199"/>
      <c r="Q31" s="199"/>
      <c r="R31" s="199"/>
      <c r="S31" s="199"/>
    </row>
    <row r="32" spans="1:20" ht="27" customHeight="1" x14ac:dyDescent="0.3">
      <c r="A32" s="3"/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872537</v>
      </c>
      <c r="L32" s="202"/>
      <c r="M32" s="202"/>
      <c r="N32" s="202"/>
      <c r="O32" s="202"/>
      <c r="P32" s="202"/>
      <c r="Q32" s="202"/>
      <c r="R32" s="202"/>
      <c r="S32" s="202"/>
      <c r="T32" s="2"/>
    </row>
    <row r="33" spans="1:20" x14ac:dyDescent="0.3">
      <c r="A33" s="3"/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"/>
    </row>
    <row r="34" spans="1:20" x14ac:dyDescent="0.3"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20" x14ac:dyDescent="0.3"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</row>
    <row r="36" spans="1:20" x14ac:dyDescent="0.3">
      <c r="B36" s="2"/>
      <c r="C36" s="1"/>
      <c r="D36" s="1"/>
      <c r="E36" s="1"/>
      <c r="K36" s="1"/>
      <c r="L36" s="1"/>
      <c r="M36" s="1"/>
      <c r="N36" s="1"/>
      <c r="S36" s="3"/>
    </row>
    <row r="37" spans="1:20" x14ac:dyDescent="0.3"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6"/>
    </row>
  </sheetData>
  <mergeCells count="30">
    <mergeCell ref="B32:J32"/>
    <mergeCell ref="K32:S32"/>
    <mergeCell ref="B33:S33"/>
    <mergeCell ref="L6:L7"/>
    <mergeCell ref="B6:B7"/>
    <mergeCell ref="C6:C7"/>
    <mergeCell ref="D6:D7"/>
    <mergeCell ref="B31:J31"/>
    <mergeCell ref="K31:S31"/>
    <mergeCell ref="K30:S30"/>
    <mergeCell ref="C9:C11"/>
    <mergeCell ref="D9:D11"/>
    <mergeCell ref="E9:E11"/>
    <mergeCell ref="B30:J30"/>
    <mergeCell ref="B1:S3"/>
    <mergeCell ref="B4:J4"/>
    <mergeCell ref="K4:S4"/>
    <mergeCell ref="B29:I29"/>
    <mergeCell ref="K29:R29"/>
    <mergeCell ref="M6:M7"/>
    <mergeCell ref="O6:O7"/>
    <mergeCell ref="F13:F14"/>
    <mergeCell ref="B13:B14"/>
    <mergeCell ref="C13:C14"/>
    <mergeCell ref="D13:D14"/>
    <mergeCell ref="K6:K7"/>
    <mergeCell ref="E6:E7"/>
    <mergeCell ref="F6:F7"/>
    <mergeCell ref="F9:F11"/>
    <mergeCell ref="B9:B11"/>
  </mergeCells>
  <phoneticPr fontId="2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1208-3DCD-49B2-A849-AC40650374D3}">
  <dimension ref="B1:S34"/>
  <sheetViews>
    <sheetView topLeftCell="B2" zoomScale="80" zoomScaleNormal="80" workbookViewId="0">
      <selection activeCell="K10" sqref="K10:R10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258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2.4" customHeight="1" thickBot="1" x14ac:dyDescent="0.35">
      <c r="B6" s="5">
        <v>2</v>
      </c>
      <c r="C6" s="8">
        <v>1</v>
      </c>
      <c r="D6" s="6">
        <v>1</v>
      </c>
      <c r="E6" s="5">
        <v>1</v>
      </c>
      <c r="F6" s="5" t="s">
        <v>35</v>
      </c>
      <c r="G6" s="98" t="s">
        <v>31</v>
      </c>
      <c r="H6" s="5" t="s">
        <v>83</v>
      </c>
      <c r="I6" s="9">
        <v>1</v>
      </c>
      <c r="J6" s="18"/>
      <c r="K6" s="200">
        <v>2</v>
      </c>
      <c r="L6" s="200">
        <v>2</v>
      </c>
      <c r="M6" s="200">
        <v>1</v>
      </c>
      <c r="N6" s="200">
        <v>3</v>
      </c>
      <c r="O6" s="200" t="s">
        <v>55</v>
      </c>
      <c r="P6" s="218" t="s">
        <v>259</v>
      </c>
      <c r="Q6" s="26" t="s">
        <v>260</v>
      </c>
      <c r="R6" s="130">
        <v>25462</v>
      </c>
      <c r="S6" s="18"/>
    </row>
    <row r="7" spans="2:19" ht="16.8" thickTop="1" x14ac:dyDescent="0.3">
      <c r="B7" s="10"/>
      <c r="C7" s="11"/>
      <c r="D7" s="12"/>
      <c r="E7" s="10"/>
      <c r="F7" s="9"/>
      <c r="G7" s="9"/>
      <c r="H7" s="9"/>
      <c r="I7" s="9"/>
      <c r="J7" s="77">
        <v>1</v>
      </c>
      <c r="K7" s="204"/>
      <c r="L7" s="204"/>
      <c r="M7" s="204"/>
      <c r="N7" s="204"/>
      <c r="O7" s="204"/>
      <c r="P7" s="220"/>
      <c r="Q7" s="9" t="s">
        <v>261</v>
      </c>
      <c r="R7" s="104">
        <v>170030</v>
      </c>
      <c r="S7" s="31"/>
    </row>
    <row r="8" spans="2:19" ht="16.8" thickBot="1" x14ac:dyDescent="0.35">
      <c r="B8" s="5">
        <v>2</v>
      </c>
      <c r="C8" s="8">
        <v>1</v>
      </c>
      <c r="D8" s="6">
        <v>1</v>
      </c>
      <c r="E8" s="5">
        <v>3</v>
      </c>
      <c r="F8" s="5" t="s">
        <v>35</v>
      </c>
      <c r="G8" s="98" t="s">
        <v>254</v>
      </c>
      <c r="H8" s="5" t="s">
        <v>83</v>
      </c>
      <c r="I8" s="9">
        <v>775</v>
      </c>
      <c r="J8" s="18"/>
      <c r="K8" s="201"/>
      <c r="L8" s="201"/>
      <c r="M8" s="201"/>
      <c r="N8" s="201"/>
      <c r="O8" s="201"/>
      <c r="P8" s="219"/>
      <c r="Q8" s="11" t="s">
        <v>262</v>
      </c>
      <c r="R8" s="104">
        <v>4230</v>
      </c>
      <c r="S8" s="18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9"/>
      <c r="J9" s="77">
        <v>775</v>
      </c>
      <c r="K9" s="5"/>
      <c r="L9" s="5"/>
      <c r="M9" s="5"/>
      <c r="N9" s="5"/>
      <c r="O9" s="9"/>
      <c r="P9" s="9"/>
      <c r="Q9" s="5"/>
      <c r="R9" s="9"/>
      <c r="S9" s="80">
        <v>199722</v>
      </c>
    </row>
    <row r="10" spans="2:19" ht="16.8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5">
        <v>2</v>
      </c>
      <c r="L10" s="5">
        <v>2</v>
      </c>
      <c r="M10" s="5">
        <v>1</v>
      </c>
      <c r="N10" s="5">
        <v>8</v>
      </c>
      <c r="O10" s="26" t="s">
        <v>55</v>
      </c>
      <c r="P10" s="131" t="s">
        <v>132</v>
      </c>
      <c r="Q10" s="5" t="s">
        <v>263</v>
      </c>
      <c r="R10" s="31">
        <v>3990</v>
      </c>
      <c r="S10" s="132"/>
    </row>
    <row r="11" spans="2:19" ht="16.8" thickTop="1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74">
        <v>3990</v>
      </c>
    </row>
    <row r="12" spans="2:19" ht="33" thickBot="1" x14ac:dyDescent="0.35">
      <c r="B12" s="10"/>
      <c r="C12" s="11"/>
      <c r="D12" s="12"/>
      <c r="E12" s="10"/>
      <c r="F12" s="9"/>
      <c r="G12" s="9"/>
      <c r="H12" s="9"/>
      <c r="I12" s="9"/>
      <c r="J12" s="9"/>
      <c r="K12" s="5">
        <v>2</v>
      </c>
      <c r="L12" s="5">
        <v>4</v>
      </c>
      <c r="M12" s="5">
        <v>3</v>
      </c>
      <c r="N12" s="5">
        <v>2</v>
      </c>
      <c r="O12" s="10" t="s">
        <v>106</v>
      </c>
      <c r="P12" s="26" t="s">
        <v>118</v>
      </c>
      <c r="Q12" s="39" t="s">
        <v>264</v>
      </c>
      <c r="R12" s="104">
        <v>1680</v>
      </c>
      <c r="S12" s="18"/>
    </row>
    <row r="13" spans="2:19" ht="16.8" thickTop="1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133">
        <v>1680</v>
      </c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200">
        <v>2</v>
      </c>
      <c r="L14" s="200">
        <v>5</v>
      </c>
      <c r="M14" s="200">
        <v>1</v>
      </c>
      <c r="N14" s="200">
        <v>2</v>
      </c>
      <c r="O14" s="200" t="s">
        <v>265</v>
      </c>
      <c r="P14" s="208" t="s">
        <v>30</v>
      </c>
      <c r="Q14" s="5" t="s">
        <v>56</v>
      </c>
      <c r="R14" s="9">
        <v>358</v>
      </c>
      <c r="S14" s="9"/>
    </row>
    <row r="15" spans="2:19" ht="33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201"/>
      <c r="L15" s="201"/>
      <c r="M15" s="201"/>
      <c r="N15" s="201"/>
      <c r="O15" s="201"/>
      <c r="P15" s="213"/>
      <c r="Q15" s="122" t="s">
        <v>252</v>
      </c>
      <c r="R15" s="31">
        <v>148357</v>
      </c>
      <c r="S15" s="18"/>
    </row>
    <row r="16" spans="2:19" ht="16.8" thickTop="1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80">
        <v>148715</v>
      </c>
    </row>
    <row r="17" spans="2:19" ht="33" thickBot="1" x14ac:dyDescent="0.35">
      <c r="B17" s="10"/>
      <c r="C17" s="11"/>
      <c r="D17" s="12"/>
      <c r="E17" s="10"/>
      <c r="F17" s="9"/>
      <c r="G17" s="9"/>
      <c r="H17" s="9"/>
      <c r="I17" s="9"/>
      <c r="J17" s="9"/>
      <c r="K17" s="39">
        <v>3</v>
      </c>
      <c r="L17" s="39">
        <v>2</v>
      </c>
      <c r="M17" s="39">
        <v>4</v>
      </c>
      <c r="N17" s="39">
        <v>0</v>
      </c>
      <c r="O17" s="5" t="s">
        <v>59</v>
      </c>
      <c r="P17" s="39" t="s">
        <v>266</v>
      </c>
      <c r="Q17" s="122" t="s">
        <v>267</v>
      </c>
      <c r="R17" s="9">
        <v>888</v>
      </c>
      <c r="S17" s="18"/>
    </row>
    <row r="18" spans="2:19" ht="16.8" thickTop="1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31"/>
      <c r="S18" s="77">
        <v>888</v>
      </c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31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776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354995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-354219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872537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518318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5">
    <mergeCell ref="B34:S34"/>
    <mergeCell ref="B1:S3"/>
    <mergeCell ref="B4:J4"/>
    <mergeCell ref="K4:S4"/>
    <mergeCell ref="B29:I29"/>
    <mergeCell ref="K29:R29"/>
    <mergeCell ref="B30:J30"/>
    <mergeCell ref="K30:S30"/>
    <mergeCell ref="K6:K8"/>
    <mergeCell ref="L6:L8"/>
    <mergeCell ref="M6:M8"/>
    <mergeCell ref="B31:J31"/>
    <mergeCell ref="K31:S31"/>
    <mergeCell ref="B32:J32"/>
    <mergeCell ref="K32:S32"/>
    <mergeCell ref="B33:S33"/>
    <mergeCell ref="N6:N8"/>
    <mergeCell ref="O6:O8"/>
    <mergeCell ref="P6:P8"/>
    <mergeCell ref="K14:K15"/>
    <mergeCell ref="L14:L15"/>
    <mergeCell ref="M14:M15"/>
    <mergeCell ref="N14:N15"/>
    <mergeCell ref="O14:O15"/>
    <mergeCell ref="P14:P15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7"/>
  <sheetViews>
    <sheetView topLeftCell="H1" zoomScale="80" zoomScaleNormal="80" workbookViewId="0">
      <selection activeCell="B36" sqref="B36:S36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7.664062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8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ht="16.8" thickBot="1" x14ac:dyDescent="0.35">
      <c r="A6" s="3"/>
      <c r="B6" s="5">
        <v>1</v>
      </c>
      <c r="C6" s="8">
        <v>1</v>
      </c>
      <c r="D6" s="6">
        <v>1</v>
      </c>
      <c r="E6" s="5">
        <v>0</v>
      </c>
      <c r="F6" s="5" t="s">
        <v>21</v>
      </c>
      <c r="G6" s="5" t="s">
        <v>22</v>
      </c>
      <c r="H6" s="5" t="s">
        <v>23</v>
      </c>
      <c r="I6" s="20">
        <v>1600</v>
      </c>
      <c r="J6" s="21"/>
      <c r="K6" s="5"/>
      <c r="L6" s="5"/>
      <c r="M6" s="5"/>
      <c r="N6" s="5"/>
      <c r="O6" s="9"/>
      <c r="P6" s="9"/>
      <c r="Q6" s="9"/>
      <c r="R6" s="9"/>
      <c r="S6" s="9"/>
    </row>
    <row r="7" spans="1:20" ht="16.8" thickTop="1" x14ac:dyDescent="0.3">
      <c r="A7" s="3"/>
      <c r="B7" s="10"/>
      <c r="D7" s="12"/>
      <c r="E7" s="10"/>
      <c r="F7" s="9"/>
      <c r="G7" s="9"/>
      <c r="H7" s="9"/>
      <c r="I7" s="9"/>
      <c r="J7" s="34">
        <v>1600</v>
      </c>
      <c r="K7" s="5"/>
      <c r="L7" s="5"/>
      <c r="M7" s="5"/>
      <c r="N7" s="5"/>
      <c r="O7" s="9"/>
      <c r="P7" s="9"/>
      <c r="Q7" s="9"/>
      <c r="R7" s="9"/>
      <c r="S7" s="9"/>
    </row>
    <row r="8" spans="1:20" x14ac:dyDescent="0.3">
      <c r="A8" s="3"/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1:20" x14ac:dyDescent="0.3">
      <c r="A9" s="3"/>
      <c r="B9" s="10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1:20" x14ac:dyDescent="0.3">
      <c r="A10" s="3"/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1:20" x14ac:dyDescent="0.3">
      <c r="A11" s="3"/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90" t="s">
        <v>2</v>
      </c>
      <c r="C29" s="191"/>
      <c r="D29" s="191"/>
      <c r="E29" s="191"/>
      <c r="F29" s="192"/>
      <c r="G29" s="192"/>
      <c r="H29" s="192"/>
      <c r="I29" s="193"/>
      <c r="J29" s="30">
        <v>1600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19">
        <v>0</v>
      </c>
    </row>
    <row r="30" spans="1:20" ht="27.75" customHeight="1" x14ac:dyDescent="0.3">
      <c r="A30" s="3"/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186">
        <v>1600</v>
      </c>
      <c r="L30" s="186"/>
      <c r="M30" s="186"/>
      <c r="N30" s="186"/>
      <c r="O30" s="186"/>
      <c r="P30" s="186"/>
      <c r="Q30" s="186"/>
      <c r="R30" s="186"/>
      <c r="S30" s="186"/>
      <c r="T30" s="2"/>
    </row>
    <row r="31" spans="1:20" ht="27" customHeight="1" x14ac:dyDescent="0.3">
      <c r="A31" s="3"/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669539</v>
      </c>
      <c r="L31" s="199"/>
      <c r="M31" s="199"/>
      <c r="N31" s="199"/>
      <c r="O31" s="199"/>
      <c r="P31" s="199"/>
      <c r="Q31" s="199"/>
      <c r="R31" s="199"/>
      <c r="S31" s="199"/>
    </row>
    <row r="32" spans="1:20" ht="27" customHeight="1" x14ac:dyDescent="0.3">
      <c r="A32" s="3"/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199">
        <v>671139</v>
      </c>
      <c r="L32" s="199"/>
      <c r="M32" s="199"/>
      <c r="N32" s="199"/>
      <c r="O32" s="199"/>
      <c r="P32" s="199"/>
      <c r="Q32" s="199"/>
      <c r="R32" s="199"/>
      <c r="S32" s="199"/>
      <c r="T32" s="2"/>
    </row>
    <row r="33" spans="1:20" x14ac:dyDescent="0.3">
      <c r="A33" s="3"/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"/>
    </row>
    <row r="34" spans="1:20" x14ac:dyDescent="0.3">
      <c r="B34" s="155" t="s">
        <v>25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  <row r="35" spans="1:20" x14ac:dyDescent="0.3"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8"/>
    </row>
    <row r="36" spans="1:20" x14ac:dyDescent="0.3"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1"/>
    </row>
    <row r="37" spans="1:20" x14ac:dyDescent="0.3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4"/>
    </row>
  </sheetData>
  <mergeCells count="16">
    <mergeCell ref="B35:S35"/>
    <mergeCell ref="B36:S36"/>
    <mergeCell ref="B37:S37"/>
    <mergeCell ref="B31:J31"/>
    <mergeCell ref="K31:S31"/>
    <mergeCell ref="B32:J32"/>
    <mergeCell ref="K32:S32"/>
    <mergeCell ref="B33:S33"/>
    <mergeCell ref="B34:S34"/>
    <mergeCell ref="B30:J30"/>
    <mergeCell ref="K30:S30"/>
    <mergeCell ref="B1:S3"/>
    <mergeCell ref="B4:J4"/>
    <mergeCell ref="K4:S4"/>
    <mergeCell ref="B29:I29"/>
    <mergeCell ref="K29:R29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63C0-5066-4FA0-B86E-A8AE898804C1}">
  <dimension ref="B1:S34"/>
  <sheetViews>
    <sheetView zoomScale="53" zoomScaleNormal="53" workbookViewId="0">
      <selection activeCell="I27" sqref="I27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268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x14ac:dyDescent="0.3">
      <c r="B6" s="5"/>
      <c r="C6" s="8"/>
      <c r="D6" s="6"/>
      <c r="E6" s="5"/>
      <c r="F6" s="9"/>
      <c r="G6" s="9"/>
      <c r="H6" s="9"/>
      <c r="I6" s="9"/>
      <c r="J6" s="9"/>
      <c r="K6" s="5"/>
      <c r="L6" s="5"/>
      <c r="M6" s="5"/>
      <c r="N6" s="5"/>
      <c r="O6" s="9"/>
      <c r="P6" s="9"/>
      <c r="Q6" s="26"/>
      <c r="R6" s="31"/>
      <c r="S6" s="31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9"/>
      <c r="K7" s="5"/>
      <c r="L7" s="5"/>
      <c r="M7" s="5"/>
      <c r="N7" s="5"/>
      <c r="O7" s="9"/>
      <c r="P7" s="9"/>
      <c r="Q7" s="9"/>
      <c r="R7" s="9"/>
      <c r="S7" s="134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9"/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f>SUM(S6)</f>
        <v>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0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518318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518318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3">
    <mergeCell ref="B34:S34"/>
    <mergeCell ref="B1:S3"/>
    <mergeCell ref="B4:J4"/>
    <mergeCell ref="K4:S4"/>
    <mergeCell ref="B29:I29"/>
    <mergeCell ref="K29:R29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EE42-6D5A-4D61-B8EF-3BC2A192D1C1}">
  <dimension ref="B1:S34"/>
  <sheetViews>
    <sheetView topLeftCell="D2" zoomScale="80" zoomScaleNormal="80" workbookViewId="0">
      <selection activeCell="W12" sqref="W12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269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3" thickBot="1" x14ac:dyDescent="0.35">
      <c r="B6" s="5">
        <v>1</v>
      </c>
      <c r="C6" s="8">
        <v>1</v>
      </c>
      <c r="D6" s="6">
        <v>2</v>
      </c>
      <c r="E6" s="5">
        <v>0</v>
      </c>
      <c r="F6" s="26" t="s">
        <v>21</v>
      </c>
      <c r="G6" s="118" t="s">
        <v>270</v>
      </c>
      <c r="H6" s="5" t="s">
        <v>271</v>
      </c>
      <c r="I6" s="31">
        <v>41600</v>
      </c>
      <c r="J6" s="18"/>
      <c r="K6" s="5">
        <v>2</v>
      </c>
      <c r="L6" s="5">
        <v>5</v>
      </c>
      <c r="M6" s="5">
        <v>1</v>
      </c>
      <c r="N6" s="5">
        <v>2</v>
      </c>
      <c r="O6" s="5" t="s">
        <v>265</v>
      </c>
      <c r="P6" s="26" t="s">
        <v>30</v>
      </c>
      <c r="Q6" s="5" t="s">
        <v>272</v>
      </c>
      <c r="R6" s="31">
        <v>100</v>
      </c>
      <c r="S6" s="18"/>
    </row>
    <row r="7" spans="2:19" ht="16.8" thickTop="1" x14ac:dyDescent="0.3">
      <c r="B7" s="10"/>
      <c r="C7" s="11"/>
      <c r="D7" s="12"/>
      <c r="E7" s="10"/>
      <c r="F7" s="9"/>
      <c r="G7" s="9"/>
      <c r="H7" s="9"/>
      <c r="I7" s="9"/>
      <c r="J7" s="80">
        <v>41600</v>
      </c>
      <c r="K7" s="5"/>
      <c r="L7" s="5"/>
      <c r="M7" s="5"/>
      <c r="N7" s="5"/>
      <c r="O7" s="9"/>
      <c r="P7" s="9"/>
      <c r="Q7" s="9"/>
      <c r="R7" s="9"/>
      <c r="S7" s="80">
        <v>100</v>
      </c>
    </row>
    <row r="8" spans="2:19" ht="33" thickBot="1" x14ac:dyDescent="0.35">
      <c r="B8" s="5"/>
      <c r="C8" s="8"/>
      <c r="D8" s="6"/>
      <c r="E8" s="5"/>
      <c r="F8" s="9"/>
      <c r="G8" s="9"/>
      <c r="H8" s="9"/>
      <c r="I8" s="9"/>
      <c r="J8" s="9"/>
      <c r="K8" s="5">
        <v>3</v>
      </c>
      <c r="L8" s="5">
        <v>1</v>
      </c>
      <c r="M8" s="5">
        <v>1</v>
      </c>
      <c r="N8" s="5">
        <v>0</v>
      </c>
      <c r="O8" s="5" t="s">
        <v>57</v>
      </c>
      <c r="P8" s="98" t="s">
        <v>47</v>
      </c>
      <c r="Q8" s="26" t="s">
        <v>273</v>
      </c>
      <c r="R8" s="9">
        <v>80</v>
      </c>
      <c r="S8" s="18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77">
        <v>80</v>
      </c>
    </row>
    <row r="10" spans="2:19" ht="33" thickBot="1" x14ac:dyDescent="0.35">
      <c r="B10" s="5"/>
      <c r="C10" s="8"/>
      <c r="D10" s="6"/>
      <c r="E10" s="5"/>
      <c r="F10" s="9"/>
      <c r="G10" s="9"/>
      <c r="H10" s="9"/>
      <c r="I10" s="9"/>
      <c r="J10" s="9"/>
      <c r="K10" s="5">
        <v>2</v>
      </c>
      <c r="L10" s="5">
        <v>2</v>
      </c>
      <c r="M10" s="5">
        <v>1</v>
      </c>
      <c r="N10" s="5">
        <v>6</v>
      </c>
      <c r="O10" s="5" t="s">
        <v>55</v>
      </c>
      <c r="P10" s="98" t="s">
        <v>138</v>
      </c>
      <c r="Q10" s="26" t="s">
        <v>277</v>
      </c>
      <c r="R10" s="31">
        <v>80000</v>
      </c>
      <c r="S10" s="18"/>
    </row>
    <row r="11" spans="2:19" ht="16.8" thickTop="1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80">
        <v>80000</v>
      </c>
    </row>
    <row r="12" spans="2:19" ht="32.4" x14ac:dyDescent="0.3">
      <c r="B12" s="10"/>
      <c r="C12" s="11"/>
      <c r="D12" s="12"/>
      <c r="E12" s="10"/>
      <c r="F12" s="9"/>
      <c r="G12" s="9"/>
      <c r="H12" s="9"/>
      <c r="I12" s="9"/>
      <c r="J12" s="9"/>
      <c r="K12" s="200">
        <v>2</v>
      </c>
      <c r="L12" s="200">
        <v>2</v>
      </c>
      <c r="M12" s="200">
        <v>3</v>
      </c>
      <c r="N12" s="200">
        <v>2</v>
      </c>
      <c r="O12" s="200" t="s">
        <v>185</v>
      </c>
      <c r="P12" s="98" t="s">
        <v>205</v>
      </c>
      <c r="Q12" s="33" t="s">
        <v>275</v>
      </c>
      <c r="R12" s="104">
        <v>6340</v>
      </c>
      <c r="S12" s="134"/>
    </row>
    <row r="13" spans="2:19" ht="30.6" thickBot="1" x14ac:dyDescent="0.35">
      <c r="B13" s="5"/>
      <c r="C13" s="8"/>
      <c r="D13" s="6"/>
      <c r="E13" s="5"/>
      <c r="F13" s="9"/>
      <c r="G13" s="9"/>
      <c r="H13" s="9"/>
      <c r="I13" s="9"/>
      <c r="J13" s="9"/>
      <c r="K13" s="201"/>
      <c r="L13" s="201"/>
      <c r="M13" s="201"/>
      <c r="N13" s="201"/>
      <c r="O13" s="201"/>
      <c r="P13" s="58" t="s">
        <v>274</v>
      </c>
      <c r="Q13" s="55" t="s">
        <v>278</v>
      </c>
      <c r="R13" s="104">
        <v>7000</v>
      </c>
      <c r="S13" s="18"/>
    </row>
    <row r="14" spans="2:19" ht="16.8" thickTop="1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80">
        <v>13340</v>
      </c>
    </row>
    <row r="15" spans="2:19" ht="49.2" thickBot="1" x14ac:dyDescent="0.35">
      <c r="B15" s="5"/>
      <c r="C15" s="8"/>
      <c r="D15" s="6"/>
      <c r="E15" s="5"/>
      <c r="F15" s="9"/>
      <c r="G15" s="9"/>
      <c r="H15" s="9"/>
      <c r="I15" s="9"/>
      <c r="J15" s="9"/>
      <c r="K15" s="5">
        <v>2</v>
      </c>
      <c r="L15" s="5">
        <v>1</v>
      </c>
      <c r="M15" s="5">
        <v>1</v>
      </c>
      <c r="N15" s="5">
        <v>3</v>
      </c>
      <c r="O15" s="5" t="s">
        <v>35</v>
      </c>
      <c r="P15" s="58" t="s">
        <v>254</v>
      </c>
      <c r="Q15" s="26" t="s">
        <v>276</v>
      </c>
      <c r="R15" s="31">
        <v>4531</v>
      </c>
      <c r="S15" s="132"/>
    </row>
    <row r="16" spans="2:19" ht="16.8" thickTop="1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74">
        <v>4531</v>
      </c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41600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98051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-56451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518318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461867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8">
    <mergeCell ref="B1:S3"/>
    <mergeCell ref="B4:J4"/>
    <mergeCell ref="K4:S4"/>
    <mergeCell ref="B29:I29"/>
    <mergeCell ref="K29:R29"/>
    <mergeCell ref="O12:O13"/>
    <mergeCell ref="K12:K13"/>
    <mergeCell ref="L12:L13"/>
    <mergeCell ref="M12:M13"/>
    <mergeCell ref="N12:N13"/>
    <mergeCell ref="B34:S34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3C00-E5AB-4E82-9EEC-6219D8531941}">
  <dimension ref="B1:S34"/>
  <sheetViews>
    <sheetView topLeftCell="D1" zoomScale="80" zoomScaleNormal="80" workbookViewId="0">
      <selection activeCell="X25" sqref="X25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style="137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279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136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16.8" thickBot="1" x14ac:dyDescent="0.35">
      <c r="B6" s="5">
        <v>1</v>
      </c>
      <c r="C6" s="5">
        <v>2</v>
      </c>
      <c r="D6" s="5">
        <v>2</v>
      </c>
      <c r="E6" s="5">
        <v>0</v>
      </c>
      <c r="F6" s="26" t="s">
        <v>29</v>
      </c>
      <c r="G6" s="26" t="s">
        <v>281</v>
      </c>
      <c r="H6" s="26" t="s">
        <v>281</v>
      </c>
      <c r="I6" s="135">
        <v>30</v>
      </c>
      <c r="J6" s="18"/>
      <c r="K6" s="5"/>
      <c r="L6" s="5"/>
      <c r="M6" s="5"/>
      <c r="N6" s="5"/>
      <c r="O6" s="9"/>
      <c r="P6" s="9"/>
      <c r="Q6" s="26"/>
      <c r="R6" s="31"/>
      <c r="S6" s="31"/>
    </row>
    <row r="7" spans="2:19" ht="16.8" thickTop="1" x14ac:dyDescent="0.3">
      <c r="B7" s="9"/>
      <c r="C7" s="9"/>
      <c r="D7" s="9"/>
      <c r="E7" s="9"/>
      <c r="F7" s="5"/>
      <c r="G7" s="58"/>
      <c r="H7" s="5"/>
      <c r="I7" s="135"/>
      <c r="J7" s="139">
        <v>30</v>
      </c>
      <c r="K7" s="5"/>
      <c r="L7" s="5"/>
      <c r="M7" s="5"/>
      <c r="N7" s="5"/>
      <c r="O7" s="9"/>
      <c r="P7" s="9"/>
      <c r="Q7" s="9"/>
      <c r="R7" s="9"/>
      <c r="S7" s="134"/>
    </row>
    <row r="8" spans="2:19" ht="16.8" thickBot="1" x14ac:dyDescent="0.35">
      <c r="B8" s="9">
        <v>2</v>
      </c>
      <c r="C8" s="9">
        <v>2</v>
      </c>
      <c r="D8" s="9">
        <v>3</v>
      </c>
      <c r="E8" s="9">
        <v>2</v>
      </c>
      <c r="F8" s="5" t="s">
        <v>185</v>
      </c>
      <c r="G8" s="58" t="s">
        <v>274</v>
      </c>
      <c r="H8" s="5" t="s">
        <v>83</v>
      </c>
      <c r="I8" s="135">
        <v>1268</v>
      </c>
      <c r="J8" s="132"/>
      <c r="K8" s="5"/>
      <c r="L8" s="5"/>
      <c r="M8" s="5"/>
      <c r="N8" s="5"/>
      <c r="O8" s="9"/>
      <c r="P8" s="9"/>
      <c r="Q8" s="9"/>
      <c r="R8" s="9"/>
      <c r="S8" s="9"/>
    </row>
    <row r="9" spans="2:19" ht="16.8" thickTop="1" x14ac:dyDescent="0.3">
      <c r="B9" s="10"/>
      <c r="C9" s="11"/>
      <c r="D9" s="12"/>
      <c r="E9" s="10"/>
      <c r="F9" s="9"/>
      <c r="G9" s="9"/>
      <c r="H9" s="9"/>
      <c r="I9" s="135"/>
      <c r="J9" s="138">
        <v>1268</v>
      </c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135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135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135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135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135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135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135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135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135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135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135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135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135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135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135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135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135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135"/>
      <c r="J27" s="140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135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41">
        <v>1298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f>SUM(S6)</f>
        <v>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1298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461867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463165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3">
    <mergeCell ref="B34:S34"/>
    <mergeCell ref="B1:S3"/>
    <mergeCell ref="B4:J4"/>
    <mergeCell ref="K4:S4"/>
    <mergeCell ref="B29:I29"/>
    <mergeCell ref="K29:R29"/>
    <mergeCell ref="B30:J30"/>
    <mergeCell ref="K30:S30"/>
    <mergeCell ref="B31:J31"/>
    <mergeCell ref="K31:S31"/>
    <mergeCell ref="B32:J32"/>
    <mergeCell ref="K32:S32"/>
    <mergeCell ref="B33:S33"/>
  </mergeCells>
  <phoneticPr fontId="2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0CCC-BDD2-4FF8-BB1F-F64918D9FA7A}">
  <dimension ref="A1:S34"/>
  <sheetViews>
    <sheetView topLeftCell="B1" zoomScale="80" zoomScaleNormal="80" workbookViewId="0">
      <selection activeCell="K8" sqref="K8:R8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1:19" ht="16.2" customHeight="1" x14ac:dyDescent="0.3">
      <c r="B1" s="161" t="s">
        <v>280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1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1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19" ht="42" thickBot="1" x14ac:dyDescent="0.35">
      <c r="A6" s="81"/>
      <c r="B6" s="5">
        <v>1</v>
      </c>
      <c r="C6" s="5">
        <v>1</v>
      </c>
      <c r="D6" s="5">
        <v>1</v>
      </c>
      <c r="E6" s="5">
        <v>0</v>
      </c>
      <c r="F6" s="26" t="s">
        <v>21</v>
      </c>
      <c r="G6" s="98" t="s">
        <v>22</v>
      </c>
      <c r="H6" s="118" t="s">
        <v>122</v>
      </c>
      <c r="I6" s="31">
        <v>7200</v>
      </c>
      <c r="J6" s="18"/>
      <c r="K6" s="5">
        <v>2</v>
      </c>
      <c r="L6" s="5">
        <v>2</v>
      </c>
      <c r="M6" s="5">
        <v>1</v>
      </c>
      <c r="N6" s="5">
        <v>10</v>
      </c>
      <c r="O6" s="26" t="s">
        <v>55</v>
      </c>
      <c r="P6" s="142" t="s">
        <v>282</v>
      </c>
      <c r="Q6" s="142" t="s">
        <v>285</v>
      </c>
      <c r="R6" s="31">
        <v>3000</v>
      </c>
      <c r="S6" s="32"/>
    </row>
    <row r="7" spans="1:19" ht="16.8" thickTop="1" x14ac:dyDescent="0.3">
      <c r="A7" s="81"/>
      <c r="B7" s="10"/>
      <c r="C7" s="11"/>
      <c r="D7" s="12"/>
      <c r="E7" s="10"/>
      <c r="F7" s="9"/>
      <c r="G7" s="9"/>
      <c r="H7" s="9"/>
      <c r="I7" s="31"/>
      <c r="J7" s="80">
        <v>7200</v>
      </c>
      <c r="K7" s="5"/>
      <c r="L7" s="5"/>
      <c r="M7" s="5"/>
      <c r="N7" s="5"/>
      <c r="O7" s="118"/>
      <c r="P7" s="122"/>
      <c r="Q7" s="5"/>
      <c r="R7" s="31"/>
      <c r="S7" s="80">
        <v>3000</v>
      </c>
    </row>
    <row r="8" spans="1:19" ht="33" thickBot="1" x14ac:dyDescent="0.35">
      <c r="A8" s="81"/>
      <c r="B8" s="5">
        <v>2</v>
      </c>
      <c r="C8" s="200">
        <v>2</v>
      </c>
      <c r="D8" s="5">
        <v>1</v>
      </c>
      <c r="E8" s="5">
        <v>6</v>
      </c>
      <c r="F8" s="5" t="s">
        <v>55</v>
      </c>
      <c r="G8" s="98" t="s">
        <v>138</v>
      </c>
      <c r="H8" s="5" t="s">
        <v>83</v>
      </c>
      <c r="I8" s="31">
        <v>13515</v>
      </c>
      <c r="J8" s="31"/>
      <c r="K8" s="5">
        <v>2</v>
      </c>
      <c r="L8" s="5">
        <v>4</v>
      </c>
      <c r="M8" s="5">
        <v>3</v>
      </c>
      <c r="N8" s="5">
        <v>2</v>
      </c>
      <c r="O8" s="118" t="s">
        <v>286</v>
      </c>
      <c r="P8" s="122" t="s">
        <v>118</v>
      </c>
      <c r="Q8" s="5" t="s">
        <v>287</v>
      </c>
      <c r="R8" s="31">
        <v>2520</v>
      </c>
      <c r="S8" s="32"/>
    </row>
    <row r="9" spans="1:19" ht="33.6" thickTop="1" thickBot="1" x14ac:dyDescent="0.35">
      <c r="A9" s="81"/>
      <c r="B9" s="5">
        <v>1</v>
      </c>
      <c r="C9" s="224"/>
      <c r="D9" s="5">
        <v>2</v>
      </c>
      <c r="E9" s="5">
        <v>0</v>
      </c>
      <c r="F9" s="5" t="s">
        <v>29</v>
      </c>
      <c r="G9" s="26" t="s">
        <v>283</v>
      </c>
      <c r="H9" s="26" t="s">
        <v>284</v>
      </c>
      <c r="I9" s="31">
        <v>500</v>
      </c>
      <c r="J9" s="32"/>
      <c r="K9" s="9"/>
      <c r="L9" s="9"/>
      <c r="M9" s="9"/>
      <c r="N9" s="9"/>
      <c r="O9" s="5"/>
      <c r="P9" s="98"/>
      <c r="Q9" s="55"/>
      <c r="R9" s="31"/>
      <c r="S9" s="80">
        <v>2520</v>
      </c>
    </row>
    <row r="10" spans="1:19" ht="46.2" thickTop="1" thickBot="1" x14ac:dyDescent="0.35">
      <c r="A10" s="81"/>
      <c r="B10" s="5"/>
      <c r="C10" s="5"/>
      <c r="D10" s="5"/>
      <c r="E10" s="5"/>
      <c r="F10" s="5"/>
      <c r="G10" s="98"/>
      <c r="H10" s="9"/>
      <c r="I10" s="31"/>
      <c r="J10" s="80">
        <v>14015</v>
      </c>
      <c r="K10" s="9">
        <v>2</v>
      </c>
      <c r="L10" s="9">
        <v>2</v>
      </c>
      <c r="M10" s="9">
        <v>1</v>
      </c>
      <c r="N10" s="9">
        <v>7</v>
      </c>
      <c r="O10" s="5" t="s">
        <v>55</v>
      </c>
      <c r="P10" s="98" t="s">
        <v>288</v>
      </c>
      <c r="Q10" s="55" t="s">
        <v>289</v>
      </c>
      <c r="R10" s="31">
        <v>35000</v>
      </c>
      <c r="S10" s="32"/>
    </row>
    <row r="11" spans="1:19" ht="23.4" customHeight="1" thickTop="1" x14ac:dyDescent="0.3">
      <c r="A11" s="81"/>
      <c r="B11" s="200">
        <v>2</v>
      </c>
      <c r="C11" s="200">
        <v>2</v>
      </c>
      <c r="D11" s="5">
        <v>3</v>
      </c>
      <c r="E11" s="5">
        <v>2</v>
      </c>
      <c r="F11" s="5" t="s">
        <v>185</v>
      </c>
      <c r="G11" s="98" t="s">
        <v>205</v>
      </c>
      <c r="H11" s="205" t="s">
        <v>83</v>
      </c>
      <c r="I11" s="31">
        <v>1929</v>
      </c>
      <c r="J11" s="31"/>
      <c r="K11" s="5"/>
      <c r="L11" s="5"/>
      <c r="M11" s="5"/>
      <c r="N11" s="5"/>
      <c r="O11" s="9"/>
      <c r="P11" s="9"/>
      <c r="Q11" s="9"/>
      <c r="R11" s="31"/>
      <c r="S11" s="80">
        <v>35000</v>
      </c>
    </row>
    <row r="12" spans="1:19" ht="28.2" thickBot="1" x14ac:dyDescent="0.35">
      <c r="A12" s="81"/>
      <c r="B12" s="201"/>
      <c r="C12" s="201"/>
      <c r="D12" s="5">
        <v>1</v>
      </c>
      <c r="E12" s="5">
        <v>10</v>
      </c>
      <c r="F12" s="26" t="s">
        <v>55</v>
      </c>
      <c r="G12" s="142" t="s">
        <v>282</v>
      </c>
      <c r="H12" s="223"/>
      <c r="I12" s="31">
        <v>70</v>
      </c>
      <c r="J12" s="143"/>
      <c r="K12" s="5"/>
      <c r="L12" s="5"/>
      <c r="M12" s="5"/>
      <c r="N12" s="5"/>
      <c r="O12" s="9"/>
      <c r="P12" s="9"/>
      <c r="Q12" s="9"/>
      <c r="R12" s="31"/>
      <c r="S12" s="31"/>
    </row>
    <row r="13" spans="1:19" ht="16.8" thickTop="1" x14ac:dyDescent="0.3">
      <c r="B13" s="5"/>
      <c r="C13" s="8"/>
      <c r="D13" s="6"/>
      <c r="E13" s="5"/>
      <c r="F13" s="9"/>
      <c r="G13" s="9"/>
      <c r="H13" s="9"/>
      <c r="I13" s="143"/>
      <c r="J13" s="80">
        <v>1999</v>
      </c>
      <c r="K13" s="5"/>
      <c r="L13" s="5"/>
      <c r="M13" s="5"/>
      <c r="N13" s="5"/>
      <c r="O13" s="9"/>
      <c r="P13" s="9"/>
      <c r="Q13" s="9"/>
      <c r="R13" s="31"/>
      <c r="S13" s="31"/>
    </row>
    <row r="14" spans="1:19" x14ac:dyDescent="0.3">
      <c r="B14" s="10"/>
      <c r="C14" s="11"/>
      <c r="D14" s="12"/>
      <c r="E14" s="10"/>
      <c r="F14" s="9"/>
      <c r="G14" s="9"/>
      <c r="H14" s="9"/>
      <c r="I14" s="31"/>
      <c r="J14" s="31"/>
      <c r="K14" s="5"/>
      <c r="L14" s="5"/>
      <c r="M14" s="5"/>
      <c r="N14" s="5"/>
      <c r="O14" s="9"/>
      <c r="P14" s="9"/>
      <c r="Q14" s="9"/>
      <c r="R14" s="9"/>
      <c r="S14" s="9"/>
    </row>
    <row r="15" spans="1:19" x14ac:dyDescent="0.3">
      <c r="B15" s="5"/>
      <c r="C15" s="8"/>
      <c r="D15" s="6"/>
      <c r="E15" s="5"/>
      <c r="F15" s="9"/>
      <c r="G15" s="9"/>
      <c r="H15" s="9"/>
      <c r="I15" s="9"/>
      <c r="J15" s="31"/>
      <c r="K15" s="5"/>
      <c r="L15" s="5"/>
      <c r="M15" s="5"/>
      <c r="N15" s="5"/>
      <c r="O15" s="9"/>
      <c r="P15" s="9"/>
      <c r="Q15" s="9"/>
      <c r="R15" s="9"/>
      <c r="S15" s="9"/>
    </row>
    <row r="16" spans="1:19" x14ac:dyDescent="0.3">
      <c r="B16" s="5"/>
      <c r="C16" s="8"/>
      <c r="D16" s="6"/>
      <c r="E16" s="5"/>
      <c r="F16" s="9"/>
      <c r="G16" s="9"/>
      <c r="H16" s="9"/>
      <c r="I16" s="9"/>
      <c r="J16" s="31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31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31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23214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40520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-17306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463165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445859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17">
    <mergeCell ref="K31:S31"/>
    <mergeCell ref="B32:J32"/>
    <mergeCell ref="K32:S32"/>
    <mergeCell ref="B33:S33"/>
    <mergeCell ref="B34:S34"/>
    <mergeCell ref="B31:J31"/>
    <mergeCell ref="B1:S3"/>
    <mergeCell ref="B4:J4"/>
    <mergeCell ref="K4:S4"/>
    <mergeCell ref="B29:I29"/>
    <mergeCell ref="K29:R29"/>
    <mergeCell ref="B30:J30"/>
    <mergeCell ref="K30:S30"/>
    <mergeCell ref="H11:H12"/>
    <mergeCell ref="C8:C9"/>
    <mergeCell ref="B11:B12"/>
    <mergeCell ref="C11:C12"/>
  </mergeCells>
  <phoneticPr fontId="2" type="noConversion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5D7A-9D81-4F20-80B3-BC6002AF8B84}">
  <dimension ref="B1:S34"/>
  <sheetViews>
    <sheetView topLeftCell="A15" zoomScale="70" zoomScaleNormal="70" workbookViewId="0">
      <selection activeCell="I9" sqref="I9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290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33" thickBot="1" x14ac:dyDescent="0.35">
      <c r="B6" s="5">
        <v>2</v>
      </c>
      <c r="C6" s="5">
        <v>1</v>
      </c>
      <c r="D6" s="5">
        <v>1</v>
      </c>
      <c r="E6" s="5">
        <v>1</v>
      </c>
      <c r="F6" s="98" t="s">
        <v>35</v>
      </c>
      <c r="G6" s="98" t="s">
        <v>31</v>
      </c>
      <c r="H6" s="5" t="s">
        <v>83</v>
      </c>
      <c r="I6" s="9">
        <v>27</v>
      </c>
      <c r="J6" s="18"/>
      <c r="K6" s="200">
        <v>2</v>
      </c>
      <c r="L6" s="200">
        <v>2</v>
      </c>
      <c r="M6" s="200">
        <v>1</v>
      </c>
      <c r="N6" s="200">
        <v>7</v>
      </c>
      <c r="O6" s="200" t="s">
        <v>55</v>
      </c>
      <c r="P6" s="233" t="s">
        <v>288</v>
      </c>
      <c r="Q6" s="26" t="s">
        <v>295</v>
      </c>
      <c r="R6" s="31">
        <v>30000</v>
      </c>
      <c r="S6" s="31"/>
    </row>
    <row r="7" spans="2:19" ht="17.399999999999999" thickTop="1" thickBot="1" x14ac:dyDescent="0.35">
      <c r="B7" s="10"/>
      <c r="C7" s="11"/>
      <c r="D7" s="12"/>
      <c r="E7" s="10"/>
      <c r="F7" s="9"/>
      <c r="G7" s="9"/>
      <c r="H7" s="9"/>
      <c r="I7" s="9"/>
      <c r="J7" s="77">
        <v>27</v>
      </c>
      <c r="K7" s="201"/>
      <c r="L7" s="201"/>
      <c r="M7" s="201"/>
      <c r="N7" s="201"/>
      <c r="O7" s="201"/>
      <c r="P7" s="234"/>
      <c r="Q7" s="5" t="s">
        <v>296</v>
      </c>
      <c r="R7" s="31">
        <v>5030</v>
      </c>
      <c r="S7" s="144"/>
    </row>
    <row r="8" spans="2:19" ht="33.6" thickTop="1" thickBot="1" x14ac:dyDescent="0.35">
      <c r="B8" s="5">
        <v>1</v>
      </c>
      <c r="C8" s="5">
        <v>2</v>
      </c>
      <c r="D8" s="5">
        <v>2</v>
      </c>
      <c r="E8" s="5">
        <v>0</v>
      </c>
      <c r="F8" s="5" t="s">
        <v>29</v>
      </c>
      <c r="G8" s="118" t="s">
        <v>291</v>
      </c>
      <c r="H8" s="55" t="s">
        <v>292</v>
      </c>
      <c r="I8" s="9">
        <v>200</v>
      </c>
      <c r="J8" s="18"/>
      <c r="K8" s="5"/>
      <c r="L8" s="5"/>
      <c r="M8" s="5"/>
      <c r="N8" s="5"/>
      <c r="O8" s="9"/>
      <c r="P8" s="9"/>
      <c r="Q8" s="9"/>
      <c r="R8" s="9"/>
      <c r="S8" s="80">
        <v>35030</v>
      </c>
    </row>
    <row r="9" spans="2:19" ht="33.6" thickTop="1" thickBot="1" x14ac:dyDescent="0.35">
      <c r="B9" s="10"/>
      <c r="C9" s="11"/>
      <c r="D9" s="12"/>
      <c r="E9" s="10"/>
      <c r="F9" s="9"/>
      <c r="G9" s="9"/>
      <c r="H9" s="9"/>
      <c r="I9" s="9"/>
      <c r="J9" s="77">
        <v>200</v>
      </c>
      <c r="K9" s="5">
        <v>2</v>
      </c>
      <c r="L9" s="5">
        <v>2</v>
      </c>
      <c r="M9" s="5">
        <v>1</v>
      </c>
      <c r="N9" s="5">
        <v>5</v>
      </c>
      <c r="O9" s="5" t="s">
        <v>55</v>
      </c>
      <c r="P9" s="118" t="s">
        <v>293</v>
      </c>
      <c r="Q9" s="26" t="s">
        <v>297</v>
      </c>
      <c r="R9" s="31">
        <v>140000</v>
      </c>
      <c r="S9" s="18"/>
    </row>
    <row r="10" spans="2:19" ht="16.8" thickTop="1" x14ac:dyDescent="0.3">
      <c r="B10" s="200">
        <v>2</v>
      </c>
      <c r="C10" s="200">
        <v>2</v>
      </c>
      <c r="D10" s="200">
        <v>1</v>
      </c>
      <c r="E10" s="200">
        <v>7</v>
      </c>
      <c r="F10" s="200" t="s">
        <v>55</v>
      </c>
      <c r="G10" s="200" t="s">
        <v>288</v>
      </c>
      <c r="H10" s="200" t="s">
        <v>83</v>
      </c>
      <c r="I10" s="31">
        <v>7662</v>
      </c>
      <c r="J10" s="9"/>
      <c r="K10" s="5"/>
      <c r="L10" s="5"/>
      <c r="M10" s="5"/>
      <c r="N10" s="5"/>
      <c r="O10" s="9"/>
      <c r="P10" s="9"/>
      <c r="Q10" s="9"/>
      <c r="R10" s="9"/>
      <c r="S10" s="80">
        <v>140000</v>
      </c>
    </row>
    <row r="11" spans="2:19" ht="16.8" thickBot="1" x14ac:dyDescent="0.35">
      <c r="B11" s="201"/>
      <c r="C11" s="201"/>
      <c r="D11" s="201"/>
      <c r="E11" s="201"/>
      <c r="F11" s="201"/>
      <c r="G11" s="201"/>
      <c r="H11" s="201"/>
      <c r="I11" s="9">
        <v>50</v>
      </c>
      <c r="J11" s="24"/>
      <c r="K11" s="5">
        <v>2</v>
      </c>
      <c r="L11" s="5">
        <v>2</v>
      </c>
      <c r="M11" s="5">
        <v>3</v>
      </c>
      <c r="N11" s="5">
        <v>2</v>
      </c>
      <c r="O11" s="5" t="s">
        <v>185</v>
      </c>
      <c r="P11" s="98" t="s">
        <v>205</v>
      </c>
      <c r="Q11" s="58" t="s">
        <v>298</v>
      </c>
      <c r="R11" s="31">
        <v>12630</v>
      </c>
      <c r="S11" s="9"/>
    </row>
    <row r="12" spans="2:19" ht="17.399999999999999" thickTop="1" thickBot="1" x14ac:dyDescent="0.35">
      <c r="B12" s="5"/>
      <c r="C12" s="8"/>
      <c r="D12" s="6"/>
      <c r="E12" s="5"/>
      <c r="F12" s="9"/>
      <c r="G12" s="9"/>
      <c r="H12" s="9"/>
      <c r="I12" s="9"/>
      <c r="J12" s="74">
        <v>7712</v>
      </c>
      <c r="K12" s="5"/>
      <c r="L12" s="5"/>
      <c r="M12" s="5"/>
      <c r="N12" s="5"/>
      <c r="O12" s="9"/>
      <c r="P12" s="9"/>
      <c r="Q12" s="5" t="s">
        <v>299</v>
      </c>
      <c r="R12" s="31">
        <v>5715</v>
      </c>
      <c r="S12" s="18"/>
    </row>
    <row r="13" spans="2:19" ht="33.6" thickTop="1" thickBot="1" x14ac:dyDescent="0.35">
      <c r="B13" s="5">
        <v>2</v>
      </c>
      <c r="C13" s="5">
        <v>2</v>
      </c>
      <c r="D13" s="5">
        <v>1</v>
      </c>
      <c r="E13" s="5">
        <v>5</v>
      </c>
      <c r="F13" s="5" t="s">
        <v>55</v>
      </c>
      <c r="G13" s="118" t="s">
        <v>293</v>
      </c>
      <c r="H13" s="98" t="s">
        <v>83</v>
      </c>
      <c r="I13" s="31">
        <v>140000</v>
      </c>
      <c r="J13" s="132"/>
      <c r="K13" s="5"/>
      <c r="L13" s="5"/>
      <c r="M13" s="5"/>
      <c r="N13" s="5"/>
      <c r="O13" s="9"/>
      <c r="P13" s="9"/>
      <c r="Q13" s="9"/>
      <c r="R13" s="9"/>
      <c r="S13" s="80">
        <v>18345</v>
      </c>
    </row>
    <row r="14" spans="2:19" ht="33" thickTop="1" x14ac:dyDescent="0.3">
      <c r="B14" s="5"/>
      <c r="C14" s="8"/>
      <c r="D14" s="6"/>
      <c r="E14" s="5"/>
      <c r="F14" s="9"/>
      <c r="G14" s="9"/>
      <c r="H14" s="9"/>
      <c r="I14" s="9"/>
      <c r="J14" s="74">
        <v>140000</v>
      </c>
      <c r="K14" s="200">
        <v>2</v>
      </c>
      <c r="L14" s="200">
        <v>4</v>
      </c>
      <c r="M14" s="200">
        <v>3</v>
      </c>
      <c r="N14" s="200">
        <v>2</v>
      </c>
      <c r="O14" s="230" t="s">
        <v>286</v>
      </c>
      <c r="P14" s="228" t="s">
        <v>300</v>
      </c>
      <c r="Q14" s="26" t="s">
        <v>301</v>
      </c>
      <c r="R14" s="31">
        <v>2520</v>
      </c>
      <c r="S14" s="9"/>
    </row>
    <row r="15" spans="2:19" ht="16.8" thickBot="1" x14ac:dyDescent="0.35">
      <c r="B15" s="5">
        <v>2</v>
      </c>
      <c r="C15" s="5">
        <v>4</v>
      </c>
      <c r="D15" s="5">
        <v>1</v>
      </c>
      <c r="E15" s="5">
        <v>4</v>
      </c>
      <c r="F15" s="5" t="s">
        <v>44</v>
      </c>
      <c r="G15" s="98" t="s">
        <v>102</v>
      </c>
      <c r="H15" s="5" t="s">
        <v>294</v>
      </c>
      <c r="I15" s="31">
        <v>35000</v>
      </c>
      <c r="J15" s="18"/>
      <c r="K15" s="204"/>
      <c r="L15" s="204"/>
      <c r="M15" s="204"/>
      <c r="N15" s="201"/>
      <c r="O15" s="231"/>
      <c r="P15" s="229"/>
      <c r="Q15" s="5" t="s">
        <v>304</v>
      </c>
      <c r="R15" s="31">
        <v>840</v>
      </c>
      <c r="S15" s="31"/>
    </row>
    <row r="16" spans="2:19" ht="33.6" thickTop="1" thickBot="1" x14ac:dyDescent="0.35">
      <c r="B16" s="5"/>
      <c r="C16" s="8"/>
      <c r="D16" s="6"/>
      <c r="E16" s="5"/>
      <c r="F16" s="9"/>
      <c r="G16" s="9"/>
      <c r="H16" s="9"/>
      <c r="I16" s="9"/>
      <c r="J16" s="80">
        <v>35000</v>
      </c>
      <c r="K16" s="201"/>
      <c r="L16" s="201"/>
      <c r="M16" s="201"/>
      <c r="N16" s="9">
        <v>1</v>
      </c>
      <c r="O16" s="232"/>
      <c r="P16" s="118" t="s">
        <v>302</v>
      </c>
      <c r="Q16" s="26" t="s">
        <v>303</v>
      </c>
      <c r="R16" s="31">
        <v>3180</v>
      </c>
      <c r="S16" s="32"/>
    </row>
    <row r="17" spans="2:19" ht="17.399999999999999" thickTop="1" thickBot="1" x14ac:dyDescent="0.35">
      <c r="B17" s="39">
        <v>1</v>
      </c>
      <c r="C17" s="39">
        <v>2</v>
      </c>
      <c r="D17" s="39">
        <v>2</v>
      </c>
      <c r="E17" s="39">
        <v>0</v>
      </c>
      <c r="F17" s="5" t="s">
        <v>29</v>
      </c>
      <c r="G17" s="98" t="s">
        <v>125</v>
      </c>
      <c r="H17" s="5" t="s">
        <v>196</v>
      </c>
      <c r="I17" s="31">
        <v>1659</v>
      </c>
      <c r="J17" s="18"/>
      <c r="K17" s="5"/>
      <c r="L17" s="39"/>
      <c r="M17" s="39"/>
      <c r="N17" s="39"/>
      <c r="O17" s="5"/>
      <c r="P17" s="39"/>
      <c r="Q17" s="39"/>
      <c r="R17" s="31"/>
      <c r="S17" s="80">
        <v>6540</v>
      </c>
    </row>
    <row r="18" spans="2:19" ht="17.399999999999999" thickTop="1" thickBot="1" x14ac:dyDescent="0.35">
      <c r="B18" s="5"/>
      <c r="C18" s="8"/>
      <c r="D18" s="6"/>
      <c r="E18" s="5"/>
      <c r="F18" s="9"/>
      <c r="G18" s="9"/>
      <c r="H18" s="9"/>
      <c r="I18" s="9"/>
      <c r="J18" s="80">
        <v>1659</v>
      </c>
      <c r="K18" s="5">
        <v>2</v>
      </c>
      <c r="L18" s="39">
        <v>1</v>
      </c>
      <c r="M18" s="39">
        <v>2</v>
      </c>
      <c r="N18" s="39">
        <v>0</v>
      </c>
      <c r="O18" s="5" t="s">
        <v>57</v>
      </c>
      <c r="P18" s="39" t="s">
        <v>49</v>
      </c>
      <c r="Q18" s="39" t="s">
        <v>49</v>
      </c>
      <c r="R18" s="31">
        <v>5000</v>
      </c>
      <c r="S18" s="132"/>
    </row>
    <row r="19" spans="2:19" ht="16.8" thickTop="1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74">
        <v>5000</v>
      </c>
    </row>
    <row r="20" spans="2:19" ht="16.8" thickBot="1" x14ac:dyDescent="0.35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225" t="s">
        <v>211</v>
      </c>
      <c r="P20" s="226"/>
      <c r="Q20" s="227"/>
      <c r="R20" s="31">
        <v>20000</v>
      </c>
      <c r="S20" s="18"/>
    </row>
    <row r="21" spans="2:19" ht="16.8" thickTop="1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80">
        <v>20000</v>
      </c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208">
        <v>2</v>
      </c>
      <c r="L22" s="208">
        <v>5</v>
      </c>
      <c r="M22" s="208">
        <v>1</v>
      </c>
      <c r="N22" s="208">
        <v>1</v>
      </c>
      <c r="O22" s="208" t="s">
        <v>305</v>
      </c>
      <c r="P22" s="208" t="s">
        <v>305</v>
      </c>
      <c r="Q22" s="200" t="s">
        <v>56</v>
      </c>
      <c r="R22" s="9">
        <v>175</v>
      </c>
      <c r="S22" s="9"/>
    </row>
    <row r="23" spans="2:19" ht="16.8" thickBot="1" x14ac:dyDescent="0.35">
      <c r="B23" s="5"/>
      <c r="C23" s="8"/>
      <c r="D23" s="6"/>
      <c r="E23" s="5"/>
      <c r="F23" s="9"/>
      <c r="G23" s="9"/>
      <c r="H23" s="9"/>
      <c r="I23" s="9"/>
      <c r="J23" s="9"/>
      <c r="K23" s="213"/>
      <c r="L23" s="213"/>
      <c r="M23" s="213"/>
      <c r="N23" s="213"/>
      <c r="O23" s="213"/>
      <c r="P23" s="213"/>
      <c r="Q23" s="201"/>
      <c r="R23" s="31">
        <v>37568</v>
      </c>
      <c r="S23" s="18"/>
    </row>
    <row r="24" spans="2:19" ht="16.8" thickTop="1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80">
        <v>37743</v>
      </c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184598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262658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-78060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445859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367799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40">
    <mergeCell ref="B33:S33"/>
    <mergeCell ref="B34:S34"/>
    <mergeCell ref="B1:S3"/>
    <mergeCell ref="B4:J4"/>
    <mergeCell ref="K4:S4"/>
    <mergeCell ref="B29:I29"/>
    <mergeCell ref="K29:R29"/>
    <mergeCell ref="B30:J30"/>
    <mergeCell ref="K30:S30"/>
    <mergeCell ref="B10:B11"/>
    <mergeCell ref="C10:C11"/>
    <mergeCell ref="K6:K7"/>
    <mergeCell ref="B31:J31"/>
    <mergeCell ref="K31:S31"/>
    <mergeCell ref="B32:J32"/>
    <mergeCell ref="K32:S32"/>
    <mergeCell ref="D10:D11"/>
    <mergeCell ref="E10:E11"/>
    <mergeCell ref="F10:F11"/>
    <mergeCell ref="G10:G11"/>
    <mergeCell ref="H10:H11"/>
    <mergeCell ref="L6:L7"/>
    <mergeCell ref="M6:M7"/>
    <mergeCell ref="N6:N7"/>
    <mergeCell ref="O6:O7"/>
    <mergeCell ref="P6:P7"/>
    <mergeCell ref="O20:Q20"/>
    <mergeCell ref="P14:P15"/>
    <mergeCell ref="O14:O16"/>
    <mergeCell ref="N14:N15"/>
    <mergeCell ref="K14:K16"/>
    <mergeCell ref="L14:L16"/>
    <mergeCell ref="M14:M16"/>
    <mergeCell ref="K22:K23"/>
    <mergeCell ref="Q22:Q23"/>
    <mergeCell ref="P22:P23"/>
    <mergeCell ref="O22:O23"/>
    <mergeCell ref="N22:N23"/>
    <mergeCell ref="M22:M23"/>
    <mergeCell ref="L22:L23"/>
  </mergeCells>
  <phoneticPr fontId="2" type="noConversion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9517-A3B5-4C8E-8AAD-8C7282D55A2C}">
  <dimension ref="B1:S34"/>
  <sheetViews>
    <sheetView zoomScale="60" zoomScaleNormal="60" workbookViewId="0">
      <selection activeCell="I23" sqref="I23"/>
    </sheetView>
  </sheetViews>
  <sheetFormatPr defaultRowHeight="16.2" x14ac:dyDescent="0.3"/>
  <cols>
    <col min="1" max="1" width="18.109375" customWidth="1"/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ht="16.2" customHeight="1" x14ac:dyDescent="0.3">
      <c r="B1" s="161" t="s">
        <v>306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ht="16.2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ht="40.799999999999997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x14ac:dyDescent="0.3">
      <c r="B6" s="5">
        <v>3</v>
      </c>
      <c r="C6" s="5">
        <v>1</v>
      </c>
      <c r="D6" s="5">
        <v>1</v>
      </c>
      <c r="E6" s="5">
        <v>0</v>
      </c>
      <c r="F6" s="5" t="s">
        <v>57</v>
      </c>
      <c r="G6" s="26" t="s">
        <v>47</v>
      </c>
      <c r="H6" s="5" t="s">
        <v>307</v>
      </c>
      <c r="I6" s="31">
        <v>2421</v>
      </c>
      <c r="J6" s="9"/>
      <c r="K6" s="200">
        <v>2</v>
      </c>
      <c r="L6" s="200">
        <v>2</v>
      </c>
      <c r="M6" s="200">
        <v>1</v>
      </c>
      <c r="N6" s="200">
        <v>5</v>
      </c>
      <c r="O6" s="200" t="s">
        <v>55</v>
      </c>
      <c r="P6" s="230" t="s">
        <v>206</v>
      </c>
      <c r="Q6" s="218" t="s">
        <v>297</v>
      </c>
      <c r="R6" s="31">
        <v>6195</v>
      </c>
      <c r="S6" s="31"/>
    </row>
    <row r="7" spans="2:19" x14ac:dyDescent="0.3">
      <c r="B7" s="10"/>
      <c r="C7" s="11"/>
      <c r="D7" s="12"/>
      <c r="E7" s="10"/>
      <c r="F7" s="9"/>
      <c r="G7" s="9"/>
      <c r="H7" s="9"/>
      <c r="I7" s="9"/>
      <c r="J7" s="31">
        <v>2421</v>
      </c>
      <c r="K7" s="201"/>
      <c r="L7" s="201"/>
      <c r="M7" s="201"/>
      <c r="N7" s="201"/>
      <c r="O7" s="201"/>
      <c r="P7" s="232"/>
      <c r="Q7" s="219"/>
      <c r="R7" s="31">
        <v>117030</v>
      </c>
      <c r="S7" s="134"/>
    </row>
    <row r="8" spans="2:19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31">
        <v>123225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2421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76">
        <v>123225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-120804</v>
      </c>
      <c r="L30" s="203"/>
      <c r="M30" s="203"/>
      <c r="N30" s="203"/>
      <c r="O30" s="203"/>
      <c r="P30" s="203"/>
      <c r="Q30" s="203"/>
      <c r="R30" s="203"/>
      <c r="S30" s="203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367799</v>
      </c>
      <c r="L31" s="199"/>
      <c r="M31" s="199"/>
      <c r="N31" s="199"/>
      <c r="O31" s="199"/>
      <c r="P31" s="199"/>
      <c r="Q31" s="199"/>
      <c r="R31" s="199"/>
      <c r="S31" s="199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267476</v>
      </c>
      <c r="L32" s="202"/>
      <c r="M32" s="202"/>
      <c r="N32" s="202"/>
      <c r="O32" s="202"/>
      <c r="P32" s="202"/>
      <c r="Q32" s="202"/>
      <c r="R32" s="202"/>
      <c r="S32" s="202"/>
    </row>
    <row r="33" spans="2:19" x14ac:dyDescent="0.3"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0">
    <mergeCell ref="B30:J30"/>
    <mergeCell ref="K30:S30"/>
    <mergeCell ref="K6:K7"/>
    <mergeCell ref="L6:L7"/>
    <mergeCell ref="M6:M7"/>
    <mergeCell ref="N6:N7"/>
    <mergeCell ref="O6:O7"/>
    <mergeCell ref="P6:P7"/>
    <mergeCell ref="Q6:Q7"/>
    <mergeCell ref="B1:S3"/>
    <mergeCell ref="B4:J4"/>
    <mergeCell ref="K4:S4"/>
    <mergeCell ref="B29:I29"/>
    <mergeCell ref="K29:R29"/>
    <mergeCell ref="K31:S31"/>
    <mergeCell ref="B32:J32"/>
    <mergeCell ref="K32:S32"/>
    <mergeCell ref="B33:S33"/>
    <mergeCell ref="B34:S34"/>
    <mergeCell ref="B31:J31"/>
  </mergeCells>
  <phoneticPr fontId="2" type="noConversion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D091-B0B0-4545-A116-1473F70B44BE}">
  <dimension ref="B1:S34"/>
  <sheetViews>
    <sheetView zoomScale="64" zoomScaleNormal="64" workbookViewId="0">
      <selection activeCell="P16" sqref="P16"/>
    </sheetView>
  </sheetViews>
  <sheetFormatPr defaultRowHeight="16.2" x14ac:dyDescent="0.3"/>
  <cols>
    <col min="2" max="5" width="3.109375" customWidth="1"/>
    <col min="6" max="6" width="17.6640625" customWidth="1"/>
    <col min="7" max="7" width="25.77734375" customWidth="1"/>
    <col min="8" max="8" width="20.6640625" customWidth="1"/>
    <col min="9" max="9" width="11.88671875" customWidth="1"/>
    <col min="10" max="10" width="11.77734375" customWidth="1"/>
    <col min="11" max="14" width="3.109375" customWidth="1"/>
    <col min="15" max="15" width="17.6640625" customWidth="1"/>
    <col min="16" max="16" width="25.77734375" customWidth="1"/>
    <col min="17" max="17" width="20.6640625" customWidth="1"/>
    <col min="18" max="19" width="11.88671875" customWidth="1"/>
  </cols>
  <sheetData>
    <row r="1" spans="2:19" x14ac:dyDescent="0.3">
      <c r="B1" s="235" t="s">
        <v>309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2:19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19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19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2:19" x14ac:dyDescent="0.3"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2:19" ht="43.95" customHeight="1" thickBot="1" x14ac:dyDescent="0.35">
      <c r="B6" s="5">
        <v>1</v>
      </c>
      <c r="C6" s="8">
        <v>1</v>
      </c>
      <c r="D6" s="6">
        <v>1</v>
      </c>
      <c r="E6" s="5">
        <v>0</v>
      </c>
      <c r="F6" s="5" t="s">
        <v>21</v>
      </c>
      <c r="G6" s="5" t="s">
        <v>22</v>
      </c>
      <c r="H6" s="5" t="s">
        <v>248</v>
      </c>
      <c r="I6" s="9">
        <v>800</v>
      </c>
      <c r="J6" s="18"/>
      <c r="K6" s="200">
        <v>2</v>
      </c>
      <c r="L6" s="200">
        <v>1</v>
      </c>
      <c r="M6" s="200">
        <v>1</v>
      </c>
      <c r="N6" s="200">
        <v>0</v>
      </c>
      <c r="O6" s="200" t="s">
        <v>35</v>
      </c>
      <c r="P6" s="230" t="s">
        <v>33</v>
      </c>
      <c r="Q6" s="218" t="s">
        <v>308</v>
      </c>
      <c r="R6" s="237">
        <v>20000</v>
      </c>
    </row>
    <row r="7" spans="2:19" ht="17.399999999999999" thickTop="1" thickBot="1" x14ac:dyDescent="0.35">
      <c r="B7" s="10"/>
      <c r="C7" s="11"/>
      <c r="D7" s="12"/>
      <c r="E7" s="10"/>
      <c r="F7" s="9"/>
      <c r="G7" s="9"/>
      <c r="H7" s="9"/>
      <c r="I7" s="9"/>
      <c r="J7" s="80">
        <f>14*800</f>
        <v>11200</v>
      </c>
      <c r="K7" s="201"/>
      <c r="L7" s="201"/>
      <c r="M7" s="201"/>
      <c r="N7" s="201"/>
      <c r="O7" s="201"/>
      <c r="P7" s="232"/>
      <c r="Q7" s="219"/>
      <c r="R7" s="238"/>
    </row>
    <row r="8" spans="2:19" ht="16.8" thickTop="1" x14ac:dyDescent="0.3">
      <c r="B8" s="5"/>
      <c r="C8" s="8"/>
      <c r="D8" s="6"/>
      <c r="E8" s="5"/>
      <c r="F8" s="9"/>
      <c r="G8" s="9"/>
      <c r="H8" s="9"/>
      <c r="I8" s="9"/>
      <c r="J8" s="9"/>
      <c r="K8" s="5"/>
      <c r="L8" s="5"/>
      <c r="M8" s="5"/>
      <c r="N8" s="5"/>
      <c r="O8" s="9"/>
      <c r="P8" s="9"/>
      <c r="Q8" s="9"/>
      <c r="R8" s="9"/>
      <c r="S8" s="80">
        <v>20000</v>
      </c>
    </row>
    <row r="9" spans="2:19" x14ac:dyDescent="0.3">
      <c r="B9" s="10"/>
      <c r="C9" s="11"/>
      <c r="D9" s="12"/>
      <c r="E9" s="10"/>
      <c r="F9" s="9"/>
      <c r="G9" s="9"/>
      <c r="H9" s="9"/>
      <c r="I9" s="9"/>
      <c r="J9" s="9"/>
      <c r="K9" s="5"/>
      <c r="L9" s="5"/>
      <c r="M9" s="5"/>
      <c r="N9" s="5"/>
      <c r="O9" s="9"/>
      <c r="P9" s="9"/>
      <c r="Q9" s="9"/>
      <c r="R9" s="9"/>
      <c r="S9" s="9"/>
    </row>
    <row r="10" spans="2:19" x14ac:dyDescent="0.3">
      <c r="B10" s="5"/>
      <c r="C10" s="8"/>
      <c r="D10" s="6"/>
      <c r="E10" s="5"/>
      <c r="F10" s="9"/>
      <c r="G10" s="9"/>
      <c r="H10" s="9"/>
      <c r="I10" s="9"/>
      <c r="J10" s="9"/>
      <c r="K10" s="5"/>
      <c r="L10" s="5"/>
      <c r="M10" s="5"/>
      <c r="N10" s="5"/>
      <c r="O10" s="9"/>
      <c r="P10" s="9"/>
      <c r="Q10" s="9"/>
      <c r="R10" s="9"/>
      <c r="S10" s="9"/>
    </row>
    <row r="11" spans="2:19" x14ac:dyDescent="0.3">
      <c r="B11" s="5"/>
      <c r="C11" s="8"/>
      <c r="D11" s="6"/>
      <c r="E11" s="5"/>
      <c r="F11" s="9"/>
      <c r="G11" s="9"/>
      <c r="H11" s="9"/>
      <c r="I11" s="9"/>
      <c r="J11" s="9"/>
      <c r="K11" s="5"/>
      <c r="L11" s="5"/>
      <c r="M11" s="5"/>
      <c r="N11" s="5"/>
      <c r="O11" s="9"/>
      <c r="P11" s="9"/>
      <c r="Q11" s="9"/>
      <c r="R11" s="9"/>
      <c r="S11" s="9"/>
    </row>
    <row r="12" spans="2:19" x14ac:dyDescent="0.3">
      <c r="B12" s="10"/>
      <c r="C12" s="11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9"/>
    </row>
    <row r="13" spans="2:19" x14ac:dyDescent="0.3"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9"/>
      <c r="P13" s="9"/>
      <c r="Q13" s="9"/>
      <c r="R13" s="9"/>
      <c r="S13" s="9"/>
    </row>
    <row r="14" spans="2:19" x14ac:dyDescent="0.3">
      <c r="B14" s="10"/>
      <c r="C14" s="11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9"/>
    </row>
    <row r="15" spans="2:19" x14ac:dyDescent="0.3"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2:19" x14ac:dyDescent="0.3"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2:19" x14ac:dyDescent="0.3">
      <c r="B17" s="10"/>
      <c r="C17" s="11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</row>
    <row r="18" spans="2:19" x14ac:dyDescent="0.3"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</row>
    <row r="19" spans="2:19" x14ac:dyDescent="0.3">
      <c r="B19" s="10"/>
      <c r="C19" s="11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2:19" x14ac:dyDescent="0.3"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2:19" x14ac:dyDescent="0.3"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2:19" x14ac:dyDescent="0.3"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2:19" x14ac:dyDescent="0.3"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2:19" x14ac:dyDescent="0.3">
      <c r="B24" s="10"/>
      <c r="C24" s="11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2:19" x14ac:dyDescent="0.3"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2:19" x14ac:dyDescent="0.3">
      <c r="B26" s="10"/>
      <c r="C26" s="11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2:19" x14ac:dyDescent="0.3"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2:19" ht="16.8" thickBot="1" x14ac:dyDescent="0.35"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18"/>
    </row>
    <row r="29" spans="2:19" ht="16.8" thickTop="1" x14ac:dyDescent="0.3">
      <c r="B29" s="190" t="s">
        <v>2</v>
      </c>
      <c r="C29" s="191"/>
      <c r="D29" s="191"/>
      <c r="E29" s="191"/>
      <c r="F29" s="192"/>
      <c r="G29" s="192"/>
      <c r="H29" s="192"/>
      <c r="I29" s="193"/>
      <c r="J29" s="19">
        <v>11200</v>
      </c>
      <c r="K29" s="170" t="s">
        <v>3</v>
      </c>
      <c r="L29" s="171"/>
      <c r="M29" s="171"/>
      <c r="N29" s="171"/>
      <c r="O29" s="171"/>
      <c r="P29" s="171"/>
      <c r="Q29" s="171"/>
      <c r="R29" s="236"/>
      <c r="S29" s="76">
        <v>20000</v>
      </c>
    </row>
    <row r="30" spans="2:19" ht="19.8" x14ac:dyDescent="0.3"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176">
        <v>-8800</v>
      </c>
      <c r="L30" s="177"/>
      <c r="M30" s="177"/>
      <c r="N30" s="177"/>
      <c r="O30" s="177"/>
      <c r="P30" s="177"/>
      <c r="Q30" s="177"/>
      <c r="R30" s="177"/>
      <c r="S30" s="178"/>
    </row>
    <row r="31" spans="2:19" ht="19.8" x14ac:dyDescent="0.3"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79">
        <v>267476</v>
      </c>
      <c r="L31" s="180"/>
      <c r="M31" s="180"/>
      <c r="N31" s="180"/>
      <c r="O31" s="180"/>
      <c r="P31" s="180"/>
      <c r="Q31" s="180"/>
      <c r="R31" s="180"/>
      <c r="S31" s="181"/>
    </row>
    <row r="32" spans="2:19" ht="19.8" x14ac:dyDescent="0.3"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182">
        <v>258676</v>
      </c>
      <c r="L32" s="183"/>
      <c r="M32" s="183"/>
      <c r="N32" s="183"/>
      <c r="O32" s="183"/>
      <c r="P32" s="183"/>
      <c r="Q32" s="183"/>
      <c r="R32" s="183"/>
      <c r="S32" s="184"/>
    </row>
    <row r="33" spans="2:19" x14ac:dyDescent="0.3">
      <c r="B33" s="170" t="s">
        <v>6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2"/>
    </row>
    <row r="34" spans="2:19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</sheetData>
  <mergeCells count="21">
    <mergeCell ref="B34:S34"/>
    <mergeCell ref="B33:S33"/>
    <mergeCell ref="R6:R7"/>
    <mergeCell ref="B32:J32"/>
    <mergeCell ref="K32:S32"/>
    <mergeCell ref="B30:J30"/>
    <mergeCell ref="K30:S30"/>
    <mergeCell ref="B31:J31"/>
    <mergeCell ref="K31:S31"/>
    <mergeCell ref="B1:S3"/>
    <mergeCell ref="B4:J4"/>
    <mergeCell ref="K4:S4"/>
    <mergeCell ref="Q6:Q7"/>
    <mergeCell ref="B29:I29"/>
    <mergeCell ref="K29:R29"/>
    <mergeCell ref="K6:K7"/>
    <mergeCell ref="L6:L7"/>
    <mergeCell ref="M6:M7"/>
    <mergeCell ref="N6:N7"/>
    <mergeCell ref="O6:O7"/>
    <mergeCell ref="P6:P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44414-71D5-4E71-BFDA-0EC40AEADA35}">
  <dimension ref="A1:R35"/>
  <sheetViews>
    <sheetView tabSelected="1" zoomScale="70" zoomScaleNormal="70" workbookViewId="0">
      <selection activeCell="T35" sqref="T35"/>
    </sheetView>
  </sheetViews>
  <sheetFormatPr defaultRowHeight="16.2" x14ac:dyDescent="0.3"/>
  <sheetData>
    <row r="1" spans="1:18" x14ac:dyDescent="0.3">
      <c r="A1" s="235" t="s">
        <v>310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3"/>
    </row>
    <row r="2" spans="1:18" x14ac:dyDescent="0.3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6"/>
    </row>
    <row r="3" spans="1:18" x14ac:dyDescent="0.3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9"/>
    </row>
    <row r="4" spans="1:18" x14ac:dyDescent="0.3">
      <c r="A4" s="187" t="s">
        <v>0</v>
      </c>
      <c r="B4" s="188"/>
      <c r="C4" s="188"/>
      <c r="D4" s="188"/>
      <c r="E4" s="188"/>
      <c r="F4" s="188"/>
      <c r="G4" s="188"/>
      <c r="H4" s="188"/>
      <c r="I4" s="189"/>
      <c r="J4" s="170" t="s">
        <v>1</v>
      </c>
      <c r="K4" s="171"/>
      <c r="L4" s="171"/>
      <c r="M4" s="171"/>
      <c r="N4" s="171"/>
      <c r="O4" s="171"/>
      <c r="P4" s="171"/>
      <c r="Q4" s="171"/>
      <c r="R4" s="172"/>
    </row>
    <row r="5" spans="1:18" x14ac:dyDescent="0.3">
      <c r="A5" s="4" t="s">
        <v>12</v>
      </c>
      <c r="B5" s="5" t="s">
        <v>13</v>
      </c>
      <c r="C5" s="5" t="s">
        <v>14</v>
      </c>
      <c r="D5" s="5" t="s">
        <v>15</v>
      </c>
      <c r="E5" s="5" t="s">
        <v>10</v>
      </c>
      <c r="F5" s="5" t="s">
        <v>11</v>
      </c>
      <c r="G5" s="5" t="s">
        <v>17</v>
      </c>
      <c r="H5" s="5" t="s">
        <v>18</v>
      </c>
      <c r="I5" s="5" t="s">
        <v>7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10</v>
      </c>
      <c r="O5" s="5" t="s">
        <v>11</v>
      </c>
      <c r="P5" s="6" t="s">
        <v>17</v>
      </c>
      <c r="Q5" s="6" t="s">
        <v>18</v>
      </c>
      <c r="R5" s="7" t="s">
        <v>7</v>
      </c>
    </row>
    <row r="6" spans="1:18" x14ac:dyDescent="0.3">
      <c r="A6" s="5"/>
      <c r="B6" s="8"/>
      <c r="C6" s="6"/>
      <c r="D6" s="5"/>
      <c r="E6" s="5"/>
      <c r="F6" s="5"/>
      <c r="G6" s="5"/>
      <c r="H6" s="5"/>
      <c r="I6" s="5"/>
      <c r="J6" s="200"/>
      <c r="K6" s="200"/>
      <c r="L6" s="200"/>
      <c r="M6" s="200"/>
      <c r="N6" s="200"/>
      <c r="O6" s="230"/>
      <c r="P6" s="200"/>
      <c r="Q6" s="5"/>
      <c r="R6" s="5"/>
    </row>
    <row r="7" spans="1:18" x14ac:dyDescent="0.3">
      <c r="A7" s="10"/>
      <c r="B7" s="11"/>
      <c r="C7" s="12"/>
      <c r="D7" s="10"/>
      <c r="E7" s="9"/>
      <c r="F7" s="5"/>
      <c r="G7" s="9"/>
      <c r="H7" s="5"/>
      <c r="I7" s="5"/>
      <c r="J7" s="201"/>
      <c r="K7" s="201"/>
      <c r="L7" s="201"/>
      <c r="M7" s="201"/>
      <c r="N7" s="201"/>
      <c r="O7" s="232"/>
      <c r="P7" s="201"/>
      <c r="Q7" s="5"/>
      <c r="R7" s="5"/>
    </row>
    <row r="8" spans="1:18" x14ac:dyDescent="0.3">
      <c r="A8" s="5"/>
      <c r="B8" s="8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9"/>
      <c r="Q8" s="5"/>
      <c r="R8" s="5"/>
    </row>
    <row r="9" spans="1:18" x14ac:dyDescent="0.3">
      <c r="A9" s="10"/>
      <c r="B9" s="11"/>
      <c r="C9" s="12"/>
      <c r="D9" s="10"/>
      <c r="E9" s="9"/>
      <c r="F9" s="9"/>
      <c r="G9" s="9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"/>
      <c r="O10" s="9"/>
      <c r="P10" s="9"/>
      <c r="Q10" s="5"/>
      <c r="R10" s="5"/>
    </row>
    <row r="11" spans="1:18" x14ac:dyDescent="0.3">
      <c r="A11" s="5"/>
      <c r="B11" s="8"/>
      <c r="C11" s="6"/>
      <c r="D11" s="5"/>
      <c r="E11" s="9"/>
      <c r="F11" s="9"/>
      <c r="G11" s="9"/>
      <c r="H11" s="5"/>
      <c r="I11" s="5"/>
      <c r="J11" s="5"/>
      <c r="K11" s="5"/>
      <c r="L11" s="5"/>
      <c r="M11" s="5"/>
      <c r="N11" s="26"/>
      <c r="O11" s="131"/>
      <c r="P11" s="5"/>
      <c r="Q11" s="5"/>
      <c r="R11" s="5"/>
    </row>
    <row r="12" spans="1:18" x14ac:dyDescent="0.3">
      <c r="A12" s="5"/>
      <c r="B12" s="8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9"/>
      <c r="O12" s="9"/>
      <c r="P12" s="9"/>
      <c r="Q12" s="5"/>
      <c r="R12" s="5"/>
    </row>
    <row r="13" spans="1:18" x14ac:dyDescent="0.3">
      <c r="A13" s="5"/>
      <c r="B13" s="8"/>
      <c r="C13" s="6"/>
      <c r="D13" s="5"/>
      <c r="E13" s="9"/>
      <c r="F13" s="9"/>
      <c r="G13" s="9"/>
      <c r="H13" s="5"/>
      <c r="I13" s="5"/>
      <c r="J13" s="39"/>
      <c r="K13" s="39"/>
      <c r="L13" s="39"/>
      <c r="M13" s="39"/>
      <c r="N13" s="39"/>
      <c r="O13" s="58"/>
      <c r="P13" s="58"/>
      <c r="Q13" s="5"/>
      <c r="R13" s="5"/>
    </row>
    <row r="14" spans="1:18" x14ac:dyDescent="0.3">
      <c r="A14" s="5"/>
      <c r="B14" s="5"/>
      <c r="C14" s="5"/>
      <c r="D14" s="5"/>
      <c r="E14" s="26"/>
      <c r="F14" s="131"/>
      <c r="G14" s="5"/>
      <c r="H14" s="5"/>
      <c r="I14" s="5"/>
      <c r="K14" s="5"/>
      <c r="L14" s="5"/>
      <c r="M14" s="5"/>
      <c r="N14" s="9"/>
      <c r="O14" s="9"/>
      <c r="P14" s="9"/>
      <c r="Q14" s="5"/>
      <c r="R14" s="5"/>
    </row>
    <row r="15" spans="1:18" x14ac:dyDescent="0.3">
      <c r="A15" s="5"/>
      <c r="B15" s="8"/>
      <c r="C15" s="6"/>
      <c r="D15" s="5"/>
      <c r="E15" s="9"/>
      <c r="F15" s="9"/>
      <c r="G15" s="9"/>
      <c r="H15" s="5"/>
      <c r="I15" s="5"/>
      <c r="J15" s="5"/>
      <c r="K15" s="5"/>
      <c r="L15" s="5"/>
      <c r="M15" s="5"/>
      <c r="N15" s="39"/>
      <c r="O15" s="58"/>
      <c r="P15" s="5"/>
      <c r="Q15" s="5"/>
      <c r="R15" s="5"/>
    </row>
    <row r="16" spans="1:18" x14ac:dyDescent="0.3">
      <c r="A16" s="39"/>
      <c r="B16" s="39"/>
      <c r="C16" s="39"/>
      <c r="D16" s="39"/>
      <c r="E16" s="39"/>
      <c r="F16" s="39"/>
      <c r="G16" s="33"/>
      <c r="H16" s="5"/>
      <c r="I16" s="5"/>
      <c r="J16" s="5"/>
      <c r="K16" s="5"/>
      <c r="L16" s="5"/>
      <c r="M16" s="5"/>
      <c r="N16" s="9"/>
      <c r="O16" s="9"/>
      <c r="P16" s="9"/>
      <c r="Q16" s="5"/>
      <c r="R16" s="5"/>
    </row>
    <row r="17" spans="1:18" x14ac:dyDescent="0.3">
      <c r="A17" s="10"/>
      <c r="B17" s="11"/>
      <c r="C17" s="12"/>
      <c r="D17" s="10"/>
      <c r="E17" s="9"/>
      <c r="F17" s="9"/>
      <c r="G17" s="9"/>
      <c r="H17" s="5"/>
      <c r="I17" s="5"/>
      <c r="J17" s="5"/>
      <c r="K17" s="5"/>
      <c r="L17" s="5"/>
      <c r="M17" s="5"/>
      <c r="N17" s="118"/>
      <c r="O17" s="122"/>
      <c r="P17" s="5"/>
      <c r="Q17" s="5"/>
      <c r="R17" s="5"/>
    </row>
    <row r="18" spans="1:18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9"/>
      <c r="O18" s="9"/>
      <c r="P18" s="9"/>
      <c r="Q18" s="5"/>
      <c r="R18" s="5"/>
    </row>
    <row r="19" spans="1:18" x14ac:dyDescent="0.3">
      <c r="A19" s="10"/>
      <c r="B19" s="11"/>
      <c r="C19" s="12"/>
      <c r="D19" s="10"/>
      <c r="E19" s="9"/>
      <c r="F19" s="9"/>
      <c r="G19" s="9"/>
      <c r="H19" s="5"/>
      <c r="I19" s="5"/>
      <c r="J19" s="5"/>
      <c r="K19" s="5"/>
      <c r="L19" s="5"/>
      <c r="M19" s="5"/>
      <c r="N19" s="5"/>
      <c r="O19" s="5"/>
      <c r="P19" s="9"/>
      <c r="Q19" s="5"/>
      <c r="R19" s="5"/>
    </row>
    <row r="20" spans="1:18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9"/>
      <c r="O20" s="9"/>
      <c r="P20" s="9"/>
      <c r="Q20" s="5"/>
      <c r="R20" s="5"/>
    </row>
    <row r="21" spans="1:18" x14ac:dyDescent="0.3">
      <c r="A21" s="5"/>
      <c r="B21" s="8"/>
      <c r="C21" s="6"/>
      <c r="D21" s="5"/>
      <c r="E21" s="9"/>
      <c r="F21" s="9"/>
      <c r="G21" s="9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9"/>
      <c r="O22" s="9"/>
      <c r="P22" s="9"/>
      <c r="Q22" s="5"/>
      <c r="R22" s="5"/>
    </row>
    <row r="23" spans="1:18" x14ac:dyDescent="0.3">
      <c r="A23" s="5"/>
      <c r="B23" s="5"/>
      <c r="C23" s="5"/>
      <c r="D23" s="5"/>
      <c r="E23" s="9"/>
      <c r="F23" s="9"/>
      <c r="G23" s="9"/>
      <c r="H23" s="5"/>
      <c r="I23" s="5"/>
      <c r="J23" s="5"/>
      <c r="K23" s="5"/>
      <c r="L23" s="5"/>
      <c r="M23" s="5"/>
      <c r="N23" s="5"/>
      <c r="O23" s="5"/>
      <c r="P23" s="26"/>
      <c r="Q23" s="5"/>
      <c r="R23" s="5"/>
    </row>
    <row r="24" spans="1:18" x14ac:dyDescent="0.3">
      <c r="A24" s="10"/>
      <c r="B24" s="11"/>
      <c r="C24" s="12"/>
      <c r="D24" s="10"/>
      <c r="E24" s="9"/>
      <c r="F24" s="9"/>
      <c r="G24" s="5"/>
      <c r="H24" s="9"/>
      <c r="I24" s="9"/>
      <c r="J24" s="5"/>
      <c r="K24" s="5"/>
      <c r="L24" s="5"/>
      <c r="M24" s="5"/>
      <c r="N24" s="9"/>
      <c r="O24" s="9"/>
      <c r="P24" s="9"/>
      <c r="Q24" s="5"/>
      <c r="R24" s="5"/>
    </row>
    <row r="25" spans="1:18" x14ac:dyDescent="0.3">
      <c r="A25" s="7"/>
      <c r="B25" s="16"/>
      <c r="C25" s="17"/>
      <c r="D25" s="7"/>
      <c r="E25" s="9"/>
      <c r="F25" s="9"/>
      <c r="G25" s="9"/>
      <c r="H25" s="9"/>
      <c r="I25" s="9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3">
      <c r="A26" s="5"/>
      <c r="B26" s="5"/>
      <c r="C26" s="5"/>
      <c r="D26" s="5"/>
      <c r="E26" s="5"/>
      <c r="F26" s="5"/>
      <c r="G26" s="5"/>
      <c r="H26" s="9"/>
      <c r="I26" s="9"/>
      <c r="J26" s="5"/>
      <c r="K26" s="5"/>
      <c r="L26" s="5"/>
      <c r="M26" s="5"/>
      <c r="N26" s="9"/>
      <c r="O26" s="9"/>
      <c r="P26" s="9"/>
      <c r="Q26" s="5"/>
      <c r="R26" s="5"/>
    </row>
    <row r="27" spans="1:18" x14ac:dyDescent="0.3">
      <c r="A27" s="5"/>
      <c r="B27" s="8"/>
      <c r="C27" s="6"/>
      <c r="D27" s="5"/>
      <c r="E27" s="9"/>
      <c r="F27" s="9"/>
      <c r="G27" s="9"/>
      <c r="H27" s="9"/>
      <c r="I27" s="9"/>
      <c r="J27" s="39"/>
      <c r="K27" s="39"/>
      <c r="L27" s="39"/>
      <c r="M27" s="39"/>
      <c r="N27" s="39"/>
      <c r="O27" s="58"/>
      <c r="P27" s="5"/>
      <c r="Q27" s="5"/>
      <c r="R27" s="5"/>
    </row>
    <row r="28" spans="1:18" x14ac:dyDescent="0.3">
      <c r="A28" s="5"/>
      <c r="B28" s="5"/>
      <c r="C28" s="5"/>
      <c r="D28" s="5"/>
      <c r="E28" s="5"/>
      <c r="F28" s="5"/>
      <c r="G28" s="5"/>
      <c r="H28" s="31"/>
      <c r="I28" s="9"/>
      <c r="J28" s="6"/>
      <c r="K28" s="6"/>
      <c r="L28" s="6"/>
      <c r="M28" s="6"/>
      <c r="N28" s="145"/>
      <c r="O28" s="9"/>
      <c r="P28" s="147"/>
      <c r="Q28" s="5"/>
      <c r="R28" s="5"/>
    </row>
    <row r="29" spans="1:18" x14ac:dyDescent="0.3">
      <c r="A29" s="5"/>
      <c r="B29" s="8"/>
      <c r="C29" s="6"/>
      <c r="D29" s="5"/>
      <c r="E29" s="9"/>
      <c r="F29" s="9"/>
      <c r="G29" s="9"/>
      <c r="H29" s="9"/>
      <c r="I29" s="31"/>
      <c r="J29" s="39"/>
      <c r="K29" s="39"/>
      <c r="L29" s="39"/>
      <c r="M29" s="39"/>
      <c r="N29" s="39"/>
      <c r="O29" s="58"/>
      <c r="P29" s="5"/>
      <c r="Q29" s="9"/>
      <c r="R29" s="9"/>
    </row>
    <row r="30" spans="1:18" x14ac:dyDescent="0.3">
      <c r="A30" s="5"/>
      <c r="B30" s="5"/>
      <c r="C30" s="5"/>
      <c r="D30" s="5"/>
      <c r="E30" s="5"/>
      <c r="F30" s="5"/>
      <c r="G30" s="5"/>
      <c r="H30" s="31"/>
      <c r="I30" s="9"/>
      <c r="J30" s="6"/>
      <c r="K30" s="6"/>
      <c r="L30" s="6"/>
      <c r="M30" s="6"/>
      <c r="N30" s="145"/>
      <c r="O30" s="9"/>
      <c r="P30" s="147"/>
      <c r="Q30" s="9"/>
      <c r="R30" s="9"/>
    </row>
    <row r="31" spans="1:18" ht="16.8" thickBot="1" x14ac:dyDescent="0.35">
      <c r="A31" s="5"/>
      <c r="B31" s="8"/>
      <c r="C31" s="6"/>
      <c r="D31" s="5"/>
      <c r="E31" s="9"/>
      <c r="F31" s="9"/>
      <c r="G31" s="9"/>
      <c r="H31" s="9"/>
      <c r="I31" s="31"/>
      <c r="J31" s="5"/>
      <c r="K31" s="5"/>
      <c r="L31" s="5"/>
      <c r="M31" s="5"/>
      <c r="N31" s="39"/>
      <c r="O31" s="58"/>
      <c r="P31" s="5"/>
      <c r="Q31" s="94"/>
      <c r="R31" s="148"/>
    </row>
    <row r="32" spans="1:18" ht="16.8" thickTop="1" x14ac:dyDescent="0.3">
      <c r="A32" s="170" t="s">
        <v>2</v>
      </c>
      <c r="B32" s="171"/>
      <c r="C32" s="171"/>
      <c r="D32" s="171"/>
      <c r="E32" s="171"/>
      <c r="F32" s="171"/>
      <c r="G32" s="171"/>
      <c r="H32" s="172"/>
      <c r="I32" s="19">
        <f>SUM(I6:I31)</f>
        <v>0</v>
      </c>
      <c r="J32" s="170" t="s">
        <v>3</v>
      </c>
      <c r="K32" s="171"/>
      <c r="L32" s="171"/>
      <c r="M32" s="171"/>
      <c r="N32" s="171"/>
      <c r="O32" s="171"/>
      <c r="P32" s="171"/>
      <c r="Q32" s="236"/>
      <c r="R32" s="146">
        <f>SUM(R6:R31)</f>
        <v>0</v>
      </c>
    </row>
    <row r="33" spans="1:18" ht="19.8" x14ac:dyDescent="0.3">
      <c r="A33" s="185" t="s">
        <v>4</v>
      </c>
      <c r="B33" s="185"/>
      <c r="C33" s="185"/>
      <c r="D33" s="185"/>
      <c r="E33" s="185"/>
      <c r="F33" s="185"/>
      <c r="G33" s="185"/>
      <c r="H33" s="185"/>
      <c r="I33" s="185"/>
      <c r="J33" s="176">
        <f>I32-R32</f>
        <v>0</v>
      </c>
      <c r="K33" s="177"/>
      <c r="L33" s="177"/>
      <c r="M33" s="177"/>
      <c r="N33" s="177"/>
      <c r="O33" s="177"/>
      <c r="P33" s="177"/>
      <c r="Q33" s="177"/>
      <c r="R33" s="178"/>
    </row>
    <row r="34" spans="1:18" ht="19.8" x14ac:dyDescent="0.3">
      <c r="A34" s="185" t="s">
        <v>9</v>
      </c>
      <c r="B34" s="185"/>
      <c r="C34" s="185"/>
      <c r="D34" s="185"/>
      <c r="E34" s="185"/>
      <c r="F34" s="185"/>
      <c r="G34" s="185"/>
      <c r="H34" s="185"/>
      <c r="I34" s="185"/>
      <c r="J34" s="182">
        <v>458109</v>
      </c>
      <c r="K34" s="183"/>
      <c r="L34" s="183"/>
      <c r="M34" s="183"/>
      <c r="N34" s="183"/>
      <c r="O34" s="183"/>
      <c r="P34" s="183"/>
      <c r="Q34" s="183"/>
      <c r="R34" s="184"/>
    </row>
    <row r="35" spans="1:18" ht="19.8" x14ac:dyDescent="0.3">
      <c r="A35" s="185" t="s">
        <v>5</v>
      </c>
      <c r="B35" s="185"/>
      <c r="C35" s="185"/>
      <c r="D35" s="185"/>
      <c r="E35" s="185"/>
      <c r="F35" s="185"/>
      <c r="G35" s="185"/>
      <c r="H35" s="185"/>
      <c r="I35" s="185"/>
      <c r="J35" s="239">
        <v>458109</v>
      </c>
      <c r="K35" s="240"/>
      <c r="L35" s="240"/>
      <c r="M35" s="240"/>
      <c r="N35" s="240"/>
      <c r="O35" s="240"/>
      <c r="P35" s="240"/>
      <c r="Q35" s="240"/>
      <c r="R35" s="241"/>
    </row>
  </sheetData>
  <mergeCells count="18">
    <mergeCell ref="A34:I34"/>
    <mergeCell ref="J34:R34"/>
    <mergeCell ref="A35:I35"/>
    <mergeCell ref="J35:R35"/>
    <mergeCell ref="A32:H32"/>
    <mergeCell ref="J32:Q32"/>
    <mergeCell ref="A33:I33"/>
    <mergeCell ref="J33:R33"/>
    <mergeCell ref="A1:R3"/>
    <mergeCell ref="A4:I4"/>
    <mergeCell ref="J4:R4"/>
    <mergeCell ref="J6:J7"/>
    <mergeCell ref="K6:K7"/>
    <mergeCell ref="L6:L7"/>
    <mergeCell ref="M6:M7"/>
    <mergeCell ref="N6:N7"/>
    <mergeCell ref="O6:O7"/>
    <mergeCell ref="P6:P7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7"/>
  <sheetViews>
    <sheetView topLeftCell="A4" zoomScale="80" zoomScaleNormal="80" workbookViewId="0">
      <selection activeCell="Q7" sqref="Q7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7" width="20.664062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26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8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x14ac:dyDescent="0.3">
      <c r="A6" s="3"/>
      <c r="B6" s="5">
        <v>1</v>
      </c>
      <c r="C6" s="8">
        <v>1</v>
      </c>
      <c r="D6" s="6">
        <v>1</v>
      </c>
      <c r="E6" s="5">
        <v>0</v>
      </c>
      <c r="F6" s="200" t="s">
        <v>21</v>
      </c>
      <c r="G6" s="5" t="s">
        <v>22</v>
      </c>
      <c r="H6" s="5" t="s">
        <v>27</v>
      </c>
      <c r="I6" s="20">
        <v>460000</v>
      </c>
      <c r="J6" s="22"/>
      <c r="K6" s="205">
        <v>2</v>
      </c>
      <c r="L6" s="205">
        <v>1</v>
      </c>
      <c r="M6" s="205">
        <v>1</v>
      </c>
      <c r="N6" s="205">
        <v>1</v>
      </c>
      <c r="O6" s="200" t="s">
        <v>35</v>
      </c>
      <c r="P6" s="5" t="s">
        <v>31</v>
      </c>
      <c r="Q6" s="26" t="s">
        <v>41</v>
      </c>
      <c r="R6" s="5">
        <v>160</v>
      </c>
      <c r="S6" s="9"/>
    </row>
    <row r="7" spans="1:20" ht="33" thickBot="1" x14ac:dyDescent="0.35">
      <c r="A7" s="3"/>
      <c r="B7" s="10">
        <v>1</v>
      </c>
      <c r="C7" s="11">
        <v>1</v>
      </c>
      <c r="D7" s="12">
        <v>2</v>
      </c>
      <c r="E7" s="10">
        <v>0</v>
      </c>
      <c r="F7" s="201"/>
      <c r="G7" s="5" t="s">
        <v>79</v>
      </c>
      <c r="H7" s="5" t="s">
        <v>28</v>
      </c>
      <c r="I7" s="20">
        <v>10400</v>
      </c>
      <c r="J7" s="23"/>
      <c r="K7" s="205"/>
      <c r="L7" s="205"/>
      <c r="M7" s="205"/>
      <c r="N7" s="205"/>
      <c r="O7" s="204"/>
      <c r="P7" s="5" t="s">
        <v>34</v>
      </c>
      <c r="Q7" s="26" t="s">
        <v>39</v>
      </c>
      <c r="R7" s="29">
        <v>4750</v>
      </c>
      <c r="S7" s="9"/>
    </row>
    <row r="8" spans="1:20" ht="17.399999999999999" thickTop="1" thickBot="1" x14ac:dyDescent="0.35">
      <c r="A8" s="3"/>
      <c r="B8" s="5"/>
      <c r="C8" s="8"/>
      <c r="D8" s="6"/>
      <c r="E8" s="5"/>
      <c r="F8" s="9"/>
      <c r="G8" s="9"/>
      <c r="H8" s="9"/>
      <c r="I8" s="9"/>
      <c r="J8" s="28">
        <v>470400</v>
      </c>
      <c r="K8" s="7">
        <v>2</v>
      </c>
      <c r="L8" s="7">
        <v>1</v>
      </c>
      <c r="M8" s="7">
        <v>1</v>
      </c>
      <c r="N8" s="7">
        <v>2</v>
      </c>
      <c r="O8" s="201"/>
      <c r="P8" s="5" t="s">
        <v>33</v>
      </c>
      <c r="Q8" s="5" t="s">
        <v>32</v>
      </c>
      <c r="R8" s="20">
        <v>21273</v>
      </c>
      <c r="S8" s="18"/>
    </row>
    <row r="9" spans="1:20" ht="65.400000000000006" thickTop="1" x14ac:dyDescent="0.3">
      <c r="A9" s="3"/>
      <c r="B9" s="200">
        <v>1</v>
      </c>
      <c r="C9" s="200">
        <v>2</v>
      </c>
      <c r="D9" s="200">
        <v>2</v>
      </c>
      <c r="E9" s="200">
        <v>0</v>
      </c>
      <c r="F9" s="200" t="s">
        <v>29</v>
      </c>
      <c r="G9" s="5" t="s">
        <v>52</v>
      </c>
      <c r="H9" s="25" t="s">
        <v>37</v>
      </c>
      <c r="I9" s="20">
        <v>68000</v>
      </c>
      <c r="J9" s="18"/>
      <c r="K9" s="5"/>
      <c r="L9" s="5"/>
      <c r="M9" s="5"/>
      <c r="N9" s="5"/>
      <c r="O9" s="9"/>
      <c r="P9" s="9"/>
      <c r="Q9" s="9"/>
      <c r="R9" s="5"/>
      <c r="S9" s="28">
        <v>26183</v>
      </c>
    </row>
    <row r="10" spans="1:20" ht="97.8" thickBot="1" x14ac:dyDescent="0.35">
      <c r="A10" s="3"/>
      <c r="B10" s="201"/>
      <c r="C10" s="201"/>
      <c r="D10" s="201"/>
      <c r="E10" s="201"/>
      <c r="F10" s="201"/>
      <c r="G10" s="5" t="s">
        <v>53</v>
      </c>
      <c r="H10" s="25" t="s">
        <v>38</v>
      </c>
      <c r="I10" s="20">
        <v>9050</v>
      </c>
      <c r="J10" s="24"/>
      <c r="K10" s="5">
        <v>2</v>
      </c>
      <c r="L10" s="5">
        <v>5</v>
      </c>
      <c r="M10" s="5">
        <v>2</v>
      </c>
      <c r="N10" s="5">
        <v>1</v>
      </c>
      <c r="O10" s="11" t="s">
        <v>54</v>
      </c>
      <c r="P10" s="27" t="s">
        <v>36</v>
      </c>
      <c r="Q10" s="11"/>
      <c r="R10" s="20">
        <v>1351</v>
      </c>
      <c r="S10" s="18"/>
    </row>
    <row r="11" spans="1:20" ht="16.8" thickTop="1" x14ac:dyDescent="0.3">
      <c r="A11" s="3"/>
      <c r="B11" s="5"/>
      <c r="C11" s="8"/>
      <c r="D11" s="6"/>
      <c r="E11" s="5"/>
      <c r="F11" s="9"/>
      <c r="G11" s="9"/>
      <c r="H11" s="9"/>
      <c r="I11" s="9"/>
      <c r="J11" s="34">
        <v>77050</v>
      </c>
      <c r="K11" s="5"/>
      <c r="L11" s="5"/>
      <c r="M11" s="5"/>
      <c r="N11" s="5"/>
      <c r="O11" s="27"/>
      <c r="P11" s="5"/>
      <c r="Q11" s="26"/>
      <c r="R11" s="29"/>
      <c r="S11" s="28">
        <v>1351</v>
      </c>
    </row>
    <row r="12" spans="1:20" x14ac:dyDescent="0.3">
      <c r="A12" s="3"/>
      <c r="B12" s="10"/>
      <c r="D12" s="12"/>
      <c r="E12" s="10"/>
      <c r="F12" s="9"/>
      <c r="G12" s="9"/>
      <c r="H12" s="9"/>
      <c r="I12" s="9"/>
      <c r="J12" s="9"/>
      <c r="K12" s="5"/>
      <c r="L12" s="5"/>
      <c r="M12" s="5"/>
      <c r="N12" s="5"/>
      <c r="O12" s="9"/>
      <c r="P12" s="9"/>
      <c r="Q12" s="9"/>
      <c r="R12" s="9"/>
      <c r="S12" s="20"/>
    </row>
    <row r="13" spans="1:20" x14ac:dyDescent="0.3">
      <c r="A13" s="3"/>
      <c r="B13" s="5"/>
      <c r="C13" s="8"/>
      <c r="D13" s="6"/>
      <c r="E13" s="5"/>
      <c r="F13" s="9"/>
      <c r="G13" s="9"/>
      <c r="H13" s="9"/>
      <c r="I13" s="9"/>
      <c r="J13" s="9"/>
      <c r="K13" s="5"/>
      <c r="L13" s="5"/>
      <c r="M13" s="5"/>
      <c r="N13" s="5"/>
      <c r="O13" s="27"/>
      <c r="P13" s="11"/>
      <c r="Q13" s="9"/>
      <c r="R13" s="20"/>
      <c r="S13" s="18"/>
    </row>
    <row r="14" spans="1:20" x14ac:dyDescent="0.3">
      <c r="A14" s="3"/>
      <c r="B14" s="10"/>
      <c r="D14" s="12"/>
      <c r="E14" s="10"/>
      <c r="F14" s="9"/>
      <c r="G14" s="9"/>
      <c r="H14" s="9"/>
      <c r="I14" s="9"/>
      <c r="J14" s="9"/>
      <c r="K14" s="5"/>
      <c r="L14" s="5"/>
      <c r="M14" s="5"/>
      <c r="N14" s="5"/>
      <c r="O14" s="9"/>
      <c r="P14" s="9"/>
      <c r="Q14" s="9"/>
      <c r="R14" s="9"/>
      <c r="S14" s="20"/>
      <c r="T14" s="2"/>
    </row>
    <row r="15" spans="1:20" x14ac:dyDescent="0.3">
      <c r="A15" s="3"/>
      <c r="B15" s="5"/>
      <c r="C15" s="8"/>
      <c r="D15" s="6"/>
      <c r="E15" s="5"/>
      <c r="F15" s="9"/>
      <c r="G15" s="9"/>
      <c r="H15" s="9"/>
      <c r="I15" s="9"/>
      <c r="J15" s="9"/>
      <c r="K15" s="5"/>
      <c r="L15" s="5"/>
      <c r="M15" s="5"/>
      <c r="N15" s="5"/>
      <c r="O15" s="9"/>
      <c r="P15" s="9"/>
      <c r="Q15" s="9"/>
      <c r="R15" s="9"/>
      <c r="S15" s="9"/>
    </row>
    <row r="16" spans="1:20" x14ac:dyDescent="0.3">
      <c r="A16" s="3"/>
      <c r="B16" s="5"/>
      <c r="C16" s="8"/>
      <c r="D16" s="6"/>
      <c r="E16" s="5"/>
      <c r="F16" s="9"/>
      <c r="G16" s="9"/>
      <c r="H16" s="9"/>
      <c r="I16" s="9"/>
      <c r="J16" s="9"/>
      <c r="K16" s="5"/>
      <c r="L16" s="5"/>
      <c r="M16" s="5"/>
      <c r="N16" s="5"/>
      <c r="O16" s="9"/>
      <c r="P16" s="9"/>
      <c r="Q16" s="9"/>
      <c r="R16" s="9"/>
      <c r="S16" s="9"/>
    </row>
    <row r="17" spans="1:20" x14ac:dyDescent="0.3">
      <c r="A17" s="3"/>
      <c r="B17" s="10"/>
      <c r="D17" s="12"/>
      <c r="E17" s="10"/>
      <c r="F17" s="9"/>
      <c r="G17" s="9"/>
      <c r="H17" s="9"/>
      <c r="I17" s="9"/>
      <c r="J17" s="9"/>
      <c r="K17" s="5"/>
      <c r="L17" s="5"/>
      <c r="M17" s="5"/>
      <c r="N17" s="5"/>
      <c r="O17" s="9"/>
      <c r="P17" s="9"/>
      <c r="Q17" s="9"/>
      <c r="R17" s="9"/>
      <c r="S17" s="9"/>
      <c r="T17" s="2"/>
    </row>
    <row r="18" spans="1:20" x14ac:dyDescent="0.3">
      <c r="A18" s="3"/>
      <c r="B18" s="5"/>
      <c r="C18" s="8"/>
      <c r="D18" s="6"/>
      <c r="E18" s="5"/>
      <c r="F18" s="9"/>
      <c r="G18" s="9"/>
      <c r="H18" s="9"/>
      <c r="I18" s="9"/>
      <c r="J18" s="9"/>
      <c r="K18" s="5"/>
      <c r="L18" s="5"/>
      <c r="M18" s="5"/>
      <c r="N18" s="5"/>
      <c r="O18" s="9"/>
      <c r="P18" s="9"/>
      <c r="Q18" s="9"/>
      <c r="R18" s="9"/>
      <c r="S18" s="9"/>
      <c r="T18" s="2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9"/>
      <c r="P19" s="9"/>
      <c r="Q19" s="9"/>
      <c r="R19" s="9"/>
      <c r="S19" s="9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9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5"/>
      <c r="L21" s="5"/>
      <c r="M21" s="5"/>
      <c r="N21" s="5"/>
      <c r="O21" s="9"/>
      <c r="P21" s="9"/>
      <c r="Q21" s="9"/>
      <c r="R21" s="9"/>
      <c r="S21" s="9"/>
    </row>
    <row r="22" spans="1:20" x14ac:dyDescent="0.3">
      <c r="A22" s="3"/>
      <c r="B22" s="13"/>
      <c r="C22" s="14"/>
      <c r="D22" s="15"/>
      <c r="E22" s="13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9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9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9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9"/>
      <c r="P25" s="9"/>
      <c r="Q25" s="9"/>
      <c r="R25" s="9"/>
      <c r="S25" s="9"/>
    </row>
    <row r="26" spans="1:20" x14ac:dyDescent="0.3">
      <c r="A26" s="3"/>
      <c r="B26" s="10"/>
      <c r="D26" s="12"/>
      <c r="E26" s="10"/>
      <c r="F26" s="9"/>
      <c r="G26" s="9"/>
      <c r="H26" s="9"/>
      <c r="I26" s="9"/>
      <c r="J26" s="9"/>
      <c r="K26" s="5"/>
      <c r="L26" s="5"/>
      <c r="M26" s="5"/>
      <c r="N26" s="5"/>
      <c r="O26" s="9"/>
      <c r="P26" s="9"/>
      <c r="Q26" s="9"/>
      <c r="R26" s="9"/>
      <c r="S26" s="9"/>
    </row>
    <row r="27" spans="1:20" x14ac:dyDescent="0.3">
      <c r="A27" s="3"/>
      <c r="B27" s="7"/>
      <c r="C27" s="16"/>
      <c r="D27" s="17"/>
      <c r="E27" s="7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ht="16.8" thickBot="1" x14ac:dyDescent="0.35">
      <c r="A28" s="3"/>
      <c r="B28" s="5"/>
      <c r="C28" s="8"/>
      <c r="D28" s="6"/>
      <c r="E28" s="5"/>
      <c r="F28" s="9"/>
      <c r="G28" s="9"/>
      <c r="H28" s="9"/>
      <c r="I28" s="9"/>
      <c r="J28" s="18"/>
      <c r="K28" s="5"/>
      <c r="L28" s="5"/>
      <c r="M28" s="5"/>
      <c r="N28" s="5"/>
      <c r="O28" s="9"/>
      <c r="P28" s="9"/>
      <c r="Q28" s="9"/>
      <c r="R28" s="9"/>
      <c r="S28" s="9"/>
    </row>
    <row r="29" spans="1:20" ht="16.8" thickTop="1" x14ac:dyDescent="0.3">
      <c r="A29" s="3"/>
      <c r="B29" s="190" t="s">
        <v>2</v>
      </c>
      <c r="C29" s="191"/>
      <c r="D29" s="191"/>
      <c r="E29" s="191"/>
      <c r="F29" s="192"/>
      <c r="G29" s="192"/>
      <c r="H29" s="192"/>
      <c r="I29" s="193"/>
      <c r="J29" s="30">
        <v>547450</v>
      </c>
      <c r="K29" s="194" t="s">
        <v>3</v>
      </c>
      <c r="L29" s="192"/>
      <c r="M29" s="192"/>
      <c r="N29" s="192"/>
      <c r="O29" s="192"/>
      <c r="P29" s="192"/>
      <c r="Q29" s="192"/>
      <c r="R29" s="195"/>
      <c r="S29" s="30">
        <v>27534</v>
      </c>
    </row>
    <row r="30" spans="1:20" ht="27.75" customHeight="1" x14ac:dyDescent="0.3">
      <c r="A30" s="3"/>
      <c r="B30" s="185" t="s">
        <v>4</v>
      </c>
      <c r="C30" s="185"/>
      <c r="D30" s="185"/>
      <c r="E30" s="185"/>
      <c r="F30" s="185"/>
      <c r="G30" s="185"/>
      <c r="H30" s="185"/>
      <c r="I30" s="185"/>
      <c r="J30" s="185"/>
      <c r="K30" s="203">
        <v>519916</v>
      </c>
      <c r="L30" s="203"/>
      <c r="M30" s="203"/>
      <c r="N30" s="203"/>
      <c r="O30" s="203"/>
      <c r="P30" s="203"/>
      <c r="Q30" s="203"/>
      <c r="R30" s="203"/>
      <c r="S30" s="203"/>
      <c r="T30" s="2"/>
    </row>
    <row r="31" spans="1:20" ht="27" customHeight="1" x14ac:dyDescent="0.3">
      <c r="A31" s="3"/>
      <c r="B31" s="185" t="s">
        <v>9</v>
      </c>
      <c r="C31" s="185"/>
      <c r="D31" s="185"/>
      <c r="E31" s="185"/>
      <c r="F31" s="185"/>
      <c r="G31" s="185"/>
      <c r="H31" s="185"/>
      <c r="I31" s="185"/>
      <c r="J31" s="185"/>
      <c r="K31" s="199">
        <v>671139</v>
      </c>
      <c r="L31" s="199"/>
      <c r="M31" s="199"/>
      <c r="N31" s="199"/>
      <c r="O31" s="199"/>
      <c r="P31" s="199"/>
      <c r="Q31" s="199"/>
      <c r="R31" s="199"/>
      <c r="S31" s="199"/>
    </row>
    <row r="32" spans="1:20" ht="27" customHeight="1" x14ac:dyDescent="0.3">
      <c r="A32" s="3"/>
      <c r="B32" s="185" t="s">
        <v>5</v>
      </c>
      <c r="C32" s="185"/>
      <c r="D32" s="185"/>
      <c r="E32" s="185"/>
      <c r="F32" s="185"/>
      <c r="G32" s="185"/>
      <c r="H32" s="185"/>
      <c r="I32" s="185"/>
      <c r="J32" s="185"/>
      <c r="K32" s="202">
        <v>1191055</v>
      </c>
      <c r="L32" s="202"/>
      <c r="M32" s="202"/>
      <c r="N32" s="202"/>
      <c r="O32" s="202"/>
      <c r="P32" s="202"/>
      <c r="Q32" s="202"/>
      <c r="R32" s="202"/>
      <c r="S32" s="202"/>
      <c r="T32" s="2"/>
    </row>
    <row r="33" spans="1:20" x14ac:dyDescent="0.3">
      <c r="A33" s="3"/>
      <c r="B33" s="200" t="s">
        <v>6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"/>
    </row>
    <row r="34" spans="1:20" x14ac:dyDescent="0.3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7"/>
    </row>
    <row r="35" spans="1:20" x14ac:dyDescent="0.3"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8"/>
    </row>
    <row r="36" spans="1:20" x14ac:dyDescent="0.3"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1"/>
    </row>
    <row r="37" spans="1:20" x14ac:dyDescent="0.3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4"/>
    </row>
  </sheetData>
  <mergeCells count="27">
    <mergeCell ref="B1:S3"/>
    <mergeCell ref="B4:J4"/>
    <mergeCell ref="K4:S4"/>
    <mergeCell ref="B29:I29"/>
    <mergeCell ref="K29:R29"/>
    <mergeCell ref="D9:D10"/>
    <mergeCell ref="E9:E10"/>
    <mergeCell ref="K6:K7"/>
    <mergeCell ref="L6:L7"/>
    <mergeCell ref="M6:M7"/>
    <mergeCell ref="N6:N7"/>
    <mergeCell ref="B35:S35"/>
    <mergeCell ref="B36:S36"/>
    <mergeCell ref="B37:S37"/>
    <mergeCell ref="F6:F7"/>
    <mergeCell ref="B31:J31"/>
    <mergeCell ref="K31:S31"/>
    <mergeCell ref="B32:J32"/>
    <mergeCell ref="K32:S32"/>
    <mergeCell ref="B33:S33"/>
    <mergeCell ref="B34:S34"/>
    <mergeCell ref="B30:J30"/>
    <mergeCell ref="K30:S30"/>
    <mergeCell ref="F9:F10"/>
    <mergeCell ref="B9:B10"/>
    <mergeCell ref="C9:C10"/>
    <mergeCell ref="O6:O8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A4" zoomScale="80" zoomScaleNormal="80" workbookViewId="0">
      <selection activeCell="K8" sqref="K8:R8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0.6640625" style="1" customWidth="1"/>
    <col min="17" max="17" width="25.21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40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33" thickBot="1" x14ac:dyDescent="0.35">
      <c r="A6" s="42"/>
      <c r="B6" s="39">
        <v>1</v>
      </c>
      <c r="C6" s="39">
        <v>2</v>
      </c>
      <c r="D6" s="39">
        <v>2</v>
      </c>
      <c r="E6" s="39">
        <v>0</v>
      </c>
      <c r="F6" s="39" t="s">
        <v>29</v>
      </c>
      <c r="G6" s="39" t="s">
        <v>30</v>
      </c>
      <c r="H6" s="49" t="s">
        <v>48</v>
      </c>
      <c r="I6" s="29">
        <v>960</v>
      </c>
      <c r="J6" s="50"/>
      <c r="K6" s="39">
        <v>3</v>
      </c>
      <c r="L6" s="39">
        <v>1</v>
      </c>
      <c r="M6" s="39">
        <v>4</v>
      </c>
      <c r="N6" s="39">
        <v>0</v>
      </c>
      <c r="O6" s="39" t="s">
        <v>57</v>
      </c>
      <c r="P6" s="39" t="s">
        <v>45</v>
      </c>
      <c r="Q6" s="33" t="s">
        <v>60</v>
      </c>
      <c r="R6" s="29">
        <v>7159</v>
      </c>
      <c r="S6" s="39"/>
    </row>
    <row r="7" spans="1:20" ht="33" thickTop="1" x14ac:dyDescent="0.3">
      <c r="A7" s="3"/>
      <c r="B7" s="10"/>
      <c r="D7" s="12"/>
      <c r="E7" s="10"/>
      <c r="F7" s="13"/>
      <c r="G7" s="5"/>
      <c r="H7" s="5"/>
      <c r="I7" s="20"/>
      <c r="J7" s="28">
        <v>960</v>
      </c>
      <c r="K7" s="5">
        <v>3</v>
      </c>
      <c r="L7" s="5">
        <v>1</v>
      </c>
      <c r="M7" s="5">
        <v>1</v>
      </c>
      <c r="N7" s="5">
        <v>0</v>
      </c>
      <c r="O7" s="5" t="s">
        <v>58</v>
      </c>
      <c r="P7" s="5" t="s">
        <v>47</v>
      </c>
      <c r="Q7" s="33" t="s">
        <v>61</v>
      </c>
      <c r="R7" s="20">
        <v>2316</v>
      </c>
      <c r="S7" s="5"/>
    </row>
    <row r="8" spans="1:20" ht="51" customHeight="1" thickBot="1" x14ac:dyDescent="0.35">
      <c r="A8" s="3"/>
      <c r="B8" s="5"/>
      <c r="C8" s="8"/>
      <c r="D8" s="6"/>
      <c r="E8" s="5"/>
      <c r="F8" s="5"/>
      <c r="G8" s="5"/>
      <c r="H8" s="5"/>
      <c r="I8" s="5"/>
      <c r="J8" s="31"/>
      <c r="K8" s="5">
        <v>3</v>
      </c>
      <c r="L8" s="5">
        <v>1</v>
      </c>
      <c r="M8" s="5">
        <v>2</v>
      </c>
      <c r="N8" s="5">
        <v>0</v>
      </c>
      <c r="O8" s="5" t="s">
        <v>58</v>
      </c>
      <c r="P8" s="5" t="s">
        <v>49</v>
      </c>
      <c r="Q8" s="26" t="s">
        <v>62</v>
      </c>
      <c r="R8" s="20">
        <v>1690</v>
      </c>
      <c r="S8" s="7"/>
    </row>
    <row r="9" spans="1:20" ht="16.8" thickTop="1" x14ac:dyDescent="0.3">
      <c r="A9" s="3"/>
      <c r="B9" s="5"/>
      <c r="C9" s="8"/>
      <c r="D9" s="6"/>
      <c r="E9" s="5"/>
      <c r="F9" s="5"/>
      <c r="G9" s="5"/>
      <c r="H9" s="5"/>
      <c r="I9" s="5"/>
      <c r="J9" s="32"/>
      <c r="K9" s="5"/>
      <c r="L9" s="5"/>
      <c r="M9" s="5"/>
      <c r="N9" s="5"/>
      <c r="O9" s="5"/>
      <c r="P9" s="5"/>
      <c r="Q9" s="5"/>
      <c r="R9" s="20"/>
      <c r="S9" s="28">
        <v>11165</v>
      </c>
    </row>
    <row r="10" spans="1:20" ht="16.8" thickBot="1" x14ac:dyDescent="0.35">
      <c r="A10" s="3"/>
      <c r="B10" s="5"/>
      <c r="C10" s="8"/>
      <c r="D10" s="6"/>
      <c r="E10" s="5"/>
      <c r="F10" s="5"/>
      <c r="G10" s="5"/>
      <c r="H10" s="5"/>
      <c r="I10" s="5"/>
      <c r="J10" s="31"/>
      <c r="K10" s="39">
        <v>3</v>
      </c>
      <c r="L10" s="39">
        <v>2</v>
      </c>
      <c r="M10" s="39">
        <v>3</v>
      </c>
      <c r="N10" s="39">
        <v>0</v>
      </c>
      <c r="O10" s="37" t="s">
        <v>59</v>
      </c>
      <c r="P10" s="46" t="s">
        <v>46</v>
      </c>
      <c r="Q10" s="38" t="s">
        <v>56</v>
      </c>
      <c r="R10" s="29">
        <v>996</v>
      </c>
      <c r="S10" s="36"/>
    </row>
    <row r="11" spans="1:20" s="47" customFormat="1" ht="16.8" thickTop="1" x14ac:dyDescent="0.3">
      <c r="A11" s="42"/>
      <c r="B11" s="39"/>
      <c r="C11" s="43"/>
      <c r="D11" s="44"/>
      <c r="E11" s="39"/>
      <c r="F11" s="39"/>
      <c r="G11" s="39"/>
      <c r="H11" s="39"/>
      <c r="I11" s="39"/>
      <c r="J11" s="45"/>
      <c r="K11" s="39"/>
      <c r="L11" s="39"/>
      <c r="M11" s="39"/>
      <c r="N11" s="39"/>
      <c r="O11" s="37"/>
      <c r="P11" s="39"/>
      <c r="Q11" s="41"/>
      <c r="R11" s="29"/>
      <c r="S11" s="48">
        <v>996</v>
      </c>
    </row>
    <row r="12" spans="1:20" x14ac:dyDescent="0.3">
      <c r="A12" s="3"/>
      <c r="B12" s="5"/>
      <c r="C12" s="5"/>
      <c r="D12" s="5"/>
      <c r="E12" s="5"/>
      <c r="F12" s="5"/>
      <c r="G12" s="5"/>
      <c r="H12" s="33"/>
      <c r="I12" s="20"/>
      <c r="J12" s="18"/>
      <c r="K12" s="5">
        <v>2</v>
      </c>
      <c r="L12" s="5">
        <v>1</v>
      </c>
      <c r="M12" s="5">
        <v>1</v>
      </c>
      <c r="N12" s="5">
        <v>1</v>
      </c>
      <c r="O12" s="5" t="s">
        <v>35</v>
      </c>
      <c r="P12" s="5" t="s">
        <v>31</v>
      </c>
      <c r="Q12" s="39" t="s">
        <v>64</v>
      </c>
      <c r="R12" s="20">
        <v>2000</v>
      </c>
      <c r="S12" s="20"/>
    </row>
    <row r="13" spans="1:20" ht="16.8" thickBot="1" x14ac:dyDescent="0.35">
      <c r="A13" s="3"/>
      <c r="B13" s="5"/>
      <c r="C13" s="5"/>
      <c r="D13" s="5"/>
      <c r="E13" s="5"/>
      <c r="F13" s="5"/>
      <c r="G13" s="5"/>
      <c r="H13" s="33"/>
      <c r="I13" s="20"/>
      <c r="J13" s="32"/>
      <c r="K13" s="5">
        <v>2</v>
      </c>
      <c r="L13" s="5">
        <v>1</v>
      </c>
      <c r="M13" s="5">
        <v>1</v>
      </c>
      <c r="N13" s="5">
        <v>1</v>
      </c>
      <c r="O13" s="5" t="s">
        <v>35</v>
      </c>
      <c r="P13" s="5" t="s">
        <v>50</v>
      </c>
      <c r="Q13" s="39" t="s">
        <v>63</v>
      </c>
      <c r="R13" s="20">
        <v>298</v>
      </c>
      <c r="S13" s="7"/>
    </row>
    <row r="14" spans="1:20" ht="16.8" thickTop="1" x14ac:dyDescent="0.3">
      <c r="A14" s="3"/>
      <c r="B14" s="5"/>
      <c r="C14" s="8"/>
      <c r="D14" s="6"/>
      <c r="E14" s="5"/>
      <c r="F14" s="5"/>
      <c r="G14" s="5"/>
      <c r="H14" s="33"/>
      <c r="I14" s="20"/>
      <c r="J14" s="32"/>
      <c r="K14" s="5"/>
      <c r="L14" s="5"/>
      <c r="M14" s="5"/>
      <c r="N14" s="5"/>
      <c r="O14" s="5"/>
      <c r="P14" s="5"/>
      <c r="Q14" s="39"/>
      <c r="R14" s="20"/>
      <c r="S14" s="28">
        <v>2298</v>
      </c>
    </row>
    <row r="15" spans="1:20" s="47" customFormat="1" ht="33" thickBot="1" x14ac:dyDescent="0.35">
      <c r="A15" s="42"/>
      <c r="B15" s="51"/>
      <c r="C15" s="46"/>
      <c r="D15" s="52"/>
      <c r="E15" s="51"/>
      <c r="F15" s="39"/>
      <c r="G15" s="39"/>
      <c r="H15" s="39"/>
      <c r="I15" s="39"/>
      <c r="J15" s="53"/>
      <c r="K15" s="39">
        <v>2</v>
      </c>
      <c r="L15" s="39">
        <v>2</v>
      </c>
      <c r="M15" s="39">
        <v>1</v>
      </c>
      <c r="N15" s="39">
        <v>1</v>
      </c>
      <c r="O15" s="39" t="s">
        <v>55</v>
      </c>
      <c r="P15" s="39" t="s">
        <v>43</v>
      </c>
      <c r="Q15" s="33" t="s">
        <v>65</v>
      </c>
      <c r="R15" s="29">
        <v>96030</v>
      </c>
      <c r="S15" s="54"/>
    </row>
    <row r="16" spans="1:20" ht="16.8" thickTop="1" x14ac:dyDescent="0.3">
      <c r="A16" s="3"/>
      <c r="B16" s="10"/>
      <c r="D16" s="12"/>
      <c r="E16" s="10"/>
      <c r="F16" s="5"/>
      <c r="G16" s="5"/>
      <c r="H16" s="5"/>
      <c r="I16" s="5"/>
      <c r="J16" s="9"/>
      <c r="K16" s="37"/>
      <c r="L16" s="37"/>
      <c r="M16" s="37"/>
      <c r="N16" s="39"/>
      <c r="O16" s="39"/>
      <c r="P16" s="39"/>
      <c r="Q16" s="33"/>
      <c r="R16" s="34"/>
      <c r="S16" s="28">
        <v>96030</v>
      </c>
    </row>
    <row r="17" spans="1:20" ht="16.8" thickBot="1" x14ac:dyDescent="0.35">
      <c r="A17" s="3"/>
      <c r="B17" s="5"/>
      <c r="C17" s="8"/>
      <c r="D17" s="6"/>
      <c r="E17" s="5"/>
      <c r="F17" s="5"/>
      <c r="G17" s="5"/>
      <c r="H17" s="5"/>
      <c r="I17" s="5"/>
      <c r="J17" s="9"/>
      <c r="K17" s="13">
        <v>2</v>
      </c>
      <c r="L17" s="13">
        <v>4</v>
      </c>
      <c r="M17" s="13">
        <v>1</v>
      </c>
      <c r="N17" s="5">
        <v>3</v>
      </c>
      <c r="O17" s="73" t="s">
        <v>44</v>
      </c>
      <c r="P17" s="40" t="s">
        <v>51</v>
      </c>
      <c r="Q17" s="33" t="s">
        <v>42</v>
      </c>
      <c r="R17" s="35">
        <v>2828</v>
      </c>
      <c r="S17" s="7"/>
    </row>
    <row r="18" spans="1:20" ht="16.8" thickTop="1" x14ac:dyDescent="0.3">
      <c r="A18" s="3"/>
      <c r="B18" s="10"/>
      <c r="D18" s="12"/>
      <c r="E18" s="10"/>
      <c r="F18" s="9"/>
      <c r="G18" s="9"/>
      <c r="H18" s="9"/>
      <c r="I18" s="9"/>
      <c r="J18" s="9"/>
      <c r="K18" s="5"/>
      <c r="L18" s="5"/>
      <c r="M18" s="5"/>
      <c r="N18" s="5"/>
      <c r="O18" s="6"/>
      <c r="P18" s="5"/>
      <c r="Q18" s="5"/>
      <c r="R18" s="5"/>
      <c r="S18" s="28">
        <v>2828</v>
      </c>
      <c r="T18" s="2"/>
    </row>
    <row r="19" spans="1:20" x14ac:dyDescent="0.3">
      <c r="A19" s="3"/>
      <c r="B19" s="5"/>
      <c r="C19" s="8"/>
      <c r="D19" s="6"/>
      <c r="E19" s="5"/>
      <c r="F19" s="9"/>
      <c r="G19" s="9"/>
      <c r="H19" s="9"/>
      <c r="I19" s="9"/>
      <c r="J19" s="9"/>
      <c r="K19" s="5"/>
      <c r="L19" s="5"/>
      <c r="M19" s="5"/>
      <c r="N19" s="5"/>
      <c r="O19" s="5"/>
      <c r="P19" s="5"/>
      <c r="Q19" s="5"/>
      <c r="R19" s="5"/>
      <c r="S19" s="5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5"/>
    </row>
    <row r="21" spans="1:20" x14ac:dyDescent="0.3">
      <c r="A21" s="3"/>
      <c r="B21" s="10"/>
      <c r="D21" s="12"/>
      <c r="E21" s="10"/>
      <c r="F21" s="9"/>
      <c r="G21" s="9"/>
      <c r="H21" s="9"/>
      <c r="I21" s="9"/>
      <c r="J21" s="9"/>
      <c r="K21" s="5"/>
      <c r="L21" s="5"/>
      <c r="M21" s="5"/>
      <c r="N21" s="5"/>
      <c r="O21" s="5"/>
      <c r="P21" s="5"/>
      <c r="Q21" s="5"/>
      <c r="R21" s="5"/>
      <c r="S21" s="5"/>
      <c r="T21" s="2"/>
    </row>
    <row r="22" spans="1:20" x14ac:dyDescent="0.3">
      <c r="A22" s="3"/>
      <c r="B22" s="5"/>
      <c r="C22" s="8"/>
      <c r="D22" s="6"/>
      <c r="E22" s="5"/>
      <c r="F22" s="9"/>
      <c r="G22" s="9"/>
      <c r="H22" s="9"/>
      <c r="I22" s="9"/>
      <c r="J22" s="9"/>
      <c r="K22" s="5"/>
      <c r="L22" s="5"/>
      <c r="M22" s="5"/>
      <c r="N22" s="5"/>
      <c r="O22" s="9"/>
      <c r="P22" s="9"/>
      <c r="Q22" s="9"/>
      <c r="R22" s="9"/>
      <c r="S22" s="5"/>
      <c r="T22" s="2"/>
    </row>
    <row r="23" spans="1:20" x14ac:dyDescent="0.3">
      <c r="A23" s="3"/>
      <c r="B23" s="10"/>
      <c r="D23" s="12"/>
      <c r="E23" s="10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</row>
    <row r="24" spans="1:20" x14ac:dyDescent="0.3">
      <c r="A24" s="3"/>
      <c r="B24" s="5"/>
      <c r="C24" s="8"/>
      <c r="D24" s="6"/>
      <c r="E24" s="5"/>
      <c r="F24" s="9"/>
      <c r="G24" s="9"/>
      <c r="H24" s="9"/>
      <c r="I24" s="9"/>
      <c r="J24" s="9"/>
      <c r="K24" s="5"/>
      <c r="L24" s="5"/>
      <c r="M24" s="5"/>
      <c r="N24" s="5"/>
      <c r="O24" s="5"/>
      <c r="P24" s="5"/>
      <c r="Q24" s="5"/>
      <c r="R24" s="5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13"/>
      <c r="C26" s="14"/>
      <c r="D26" s="15"/>
      <c r="E26" s="13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5"/>
      <c r="C27" s="8"/>
      <c r="D27" s="6"/>
      <c r="E27" s="5"/>
      <c r="F27" s="9"/>
      <c r="G27" s="9"/>
      <c r="H27" s="9"/>
      <c r="I27" s="9"/>
      <c r="J27" s="9"/>
      <c r="K27" s="5"/>
      <c r="L27" s="5"/>
      <c r="M27" s="5"/>
      <c r="N27" s="5"/>
      <c r="O27" s="9"/>
      <c r="P27" s="9"/>
      <c r="Q27" s="9"/>
      <c r="R27" s="9"/>
      <c r="S27" s="9"/>
    </row>
    <row r="28" spans="1:20" x14ac:dyDescent="0.3">
      <c r="A28" s="3"/>
      <c r="B28" s="10"/>
      <c r="D28" s="12"/>
      <c r="E28" s="10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5"/>
      <c r="C29" s="8"/>
      <c r="D29" s="6"/>
      <c r="E29" s="5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10"/>
      <c r="D30" s="12"/>
      <c r="E30" s="10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7"/>
      <c r="C31" s="16"/>
      <c r="D31" s="17"/>
      <c r="E31" s="7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ht="16.8" thickBot="1" x14ac:dyDescent="0.35">
      <c r="A32" s="3"/>
      <c r="B32" s="5"/>
      <c r="C32" s="8"/>
      <c r="D32" s="6"/>
      <c r="E32" s="5"/>
      <c r="F32" s="9"/>
      <c r="G32" s="9"/>
      <c r="H32" s="9"/>
      <c r="I32" s="9"/>
      <c r="J32" s="18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Top="1" x14ac:dyDescent="0.3">
      <c r="A33" s="3"/>
      <c r="B33" s="190" t="s">
        <v>2</v>
      </c>
      <c r="C33" s="191"/>
      <c r="D33" s="191"/>
      <c r="E33" s="191"/>
      <c r="F33" s="192"/>
      <c r="G33" s="192"/>
      <c r="H33" s="192"/>
      <c r="I33" s="193"/>
      <c r="J33" s="30">
        <f>SUM(J6:J31)</f>
        <v>960</v>
      </c>
      <c r="K33" s="194" t="s">
        <v>3</v>
      </c>
      <c r="L33" s="192"/>
      <c r="M33" s="192"/>
      <c r="N33" s="192"/>
      <c r="O33" s="192"/>
      <c r="P33" s="192"/>
      <c r="Q33" s="192"/>
      <c r="R33" s="195"/>
      <c r="S33" s="30">
        <f>SUM(S6:S32)</f>
        <v>113317</v>
      </c>
    </row>
    <row r="34" spans="1:20" ht="27.75" customHeight="1" x14ac:dyDescent="0.3">
      <c r="A34" s="3"/>
      <c r="B34" s="185" t="s">
        <v>4</v>
      </c>
      <c r="C34" s="185"/>
      <c r="D34" s="185"/>
      <c r="E34" s="185"/>
      <c r="F34" s="185"/>
      <c r="G34" s="185"/>
      <c r="H34" s="185"/>
      <c r="I34" s="185"/>
      <c r="J34" s="185"/>
      <c r="K34" s="203">
        <v>-112357</v>
      </c>
      <c r="L34" s="203"/>
      <c r="M34" s="203"/>
      <c r="N34" s="203"/>
      <c r="O34" s="203"/>
      <c r="P34" s="203"/>
      <c r="Q34" s="203"/>
      <c r="R34" s="203"/>
      <c r="S34" s="203"/>
      <c r="T34" s="2"/>
    </row>
    <row r="35" spans="1:20" ht="27" customHeight="1" x14ac:dyDescent="0.3">
      <c r="A35" s="3"/>
      <c r="B35" s="185" t="s">
        <v>9</v>
      </c>
      <c r="C35" s="185"/>
      <c r="D35" s="185"/>
      <c r="E35" s="185"/>
      <c r="F35" s="185"/>
      <c r="G35" s="185"/>
      <c r="H35" s="185"/>
      <c r="I35" s="185"/>
      <c r="J35" s="185"/>
      <c r="K35" s="199">
        <v>1191055</v>
      </c>
      <c r="L35" s="199"/>
      <c r="M35" s="199"/>
      <c r="N35" s="199"/>
      <c r="O35" s="199"/>
      <c r="P35" s="199"/>
      <c r="Q35" s="199"/>
      <c r="R35" s="199"/>
      <c r="S35" s="199"/>
    </row>
    <row r="36" spans="1:20" ht="27" customHeight="1" x14ac:dyDescent="0.3">
      <c r="A36" s="3"/>
      <c r="B36" s="185" t="s">
        <v>5</v>
      </c>
      <c r="C36" s="185"/>
      <c r="D36" s="185"/>
      <c r="E36" s="185"/>
      <c r="F36" s="185"/>
      <c r="G36" s="185"/>
      <c r="H36" s="185"/>
      <c r="I36" s="185"/>
      <c r="J36" s="185"/>
      <c r="K36" s="202">
        <v>1078698</v>
      </c>
      <c r="L36" s="202"/>
      <c r="M36" s="202"/>
      <c r="N36" s="202"/>
      <c r="O36" s="202"/>
      <c r="P36" s="202"/>
      <c r="Q36" s="202"/>
      <c r="R36" s="202"/>
      <c r="S36" s="202"/>
      <c r="T36" s="2"/>
    </row>
    <row r="37" spans="1:20" x14ac:dyDescent="0.3">
      <c r="A37" s="3"/>
      <c r="B37" s="200" t="s">
        <v>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"/>
    </row>
    <row r="38" spans="1:20" x14ac:dyDescent="0.3">
      <c r="B38" s="155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7"/>
    </row>
    <row r="39" spans="1:20" x14ac:dyDescent="0.3">
      <c r="B39" s="196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8"/>
    </row>
    <row r="40" spans="1:20" x14ac:dyDescent="0.3">
      <c r="B40" s="149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1"/>
    </row>
    <row r="41" spans="1:20" x14ac:dyDescent="0.3"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4"/>
    </row>
  </sheetData>
  <mergeCells count="16">
    <mergeCell ref="B37:S37"/>
    <mergeCell ref="B38:S38"/>
    <mergeCell ref="B39:S39"/>
    <mergeCell ref="B40:S40"/>
    <mergeCell ref="B41:S41"/>
    <mergeCell ref="B36:J36"/>
    <mergeCell ref="K36:S36"/>
    <mergeCell ref="B33:I33"/>
    <mergeCell ref="B1:S3"/>
    <mergeCell ref="B4:J4"/>
    <mergeCell ref="K4:S4"/>
    <mergeCell ref="K33:R33"/>
    <mergeCell ref="B34:J34"/>
    <mergeCell ref="K34:S34"/>
    <mergeCell ref="B35:J35"/>
    <mergeCell ref="K35:S35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2"/>
  <sheetViews>
    <sheetView topLeftCell="D3" zoomScale="80" zoomScaleNormal="80" workbookViewId="0">
      <selection activeCell="Q13" sqref="Q13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1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66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4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7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27.6" x14ac:dyDescent="0.3">
      <c r="A6" s="42"/>
      <c r="B6" s="39">
        <v>2</v>
      </c>
      <c r="C6" s="39">
        <v>1</v>
      </c>
      <c r="D6" s="39">
        <v>1</v>
      </c>
      <c r="E6" s="39">
        <v>1</v>
      </c>
      <c r="F6" s="39" t="s">
        <v>99</v>
      </c>
      <c r="G6" s="39" t="s">
        <v>34</v>
      </c>
      <c r="H6" s="57" t="s">
        <v>68</v>
      </c>
      <c r="I6" s="29">
        <v>19</v>
      </c>
      <c r="J6" s="50"/>
      <c r="K6" s="208">
        <v>2</v>
      </c>
      <c r="L6" s="208">
        <v>2</v>
      </c>
      <c r="M6" s="208">
        <v>1</v>
      </c>
      <c r="N6" s="208">
        <v>2</v>
      </c>
      <c r="O6" s="208" t="s">
        <v>55</v>
      </c>
      <c r="P6" s="208" t="s">
        <v>52</v>
      </c>
      <c r="Q6" s="33" t="s">
        <v>97</v>
      </c>
      <c r="R6" s="29">
        <v>2205</v>
      </c>
      <c r="S6" s="39"/>
    </row>
    <row r="7" spans="1:20" s="47" customFormat="1" ht="16.8" thickBot="1" x14ac:dyDescent="0.35">
      <c r="A7" s="42"/>
      <c r="B7" s="39">
        <v>3</v>
      </c>
      <c r="C7" s="39">
        <v>1</v>
      </c>
      <c r="D7" s="39">
        <v>1</v>
      </c>
      <c r="E7" s="39">
        <v>0</v>
      </c>
      <c r="F7" s="5" t="s">
        <v>104</v>
      </c>
      <c r="G7" s="39" t="s">
        <v>67</v>
      </c>
      <c r="H7" s="33" t="s">
        <v>105</v>
      </c>
      <c r="I7" s="29">
        <v>533</v>
      </c>
      <c r="J7" s="56"/>
      <c r="K7" s="209"/>
      <c r="L7" s="209"/>
      <c r="M7" s="209"/>
      <c r="N7" s="209"/>
      <c r="O7" s="209"/>
      <c r="P7" s="209"/>
      <c r="Q7" s="55" t="s">
        <v>98</v>
      </c>
      <c r="R7" s="20">
        <v>52530</v>
      </c>
      <c r="S7" s="39"/>
    </row>
    <row r="8" spans="1:20" ht="16.8" thickTop="1" x14ac:dyDescent="0.3">
      <c r="A8" s="3"/>
      <c r="B8" s="5"/>
      <c r="C8" s="5"/>
      <c r="D8" s="5"/>
      <c r="E8" s="5"/>
      <c r="F8" s="13"/>
      <c r="G8" s="5"/>
      <c r="H8" s="5"/>
      <c r="I8" s="20"/>
      <c r="J8" s="28">
        <v>552</v>
      </c>
      <c r="K8" s="39">
        <v>2</v>
      </c>
      <c r="L8" s="39">
        <v>2</v>
      </c>
      <c r="M8" s="39">
        <v>1</v>
      </c>
      <c r="N8" s="39">
        <v>3</v>
      </c>
      <c r="O8" s="209"/>
      <c r="P8" s="58" t="s">
        <v>112</v>
      </c>
      <c r="Q8" s="39" t="s">
        <v>75</v>
      </c>
      <c r="R8" s="20">
        <v>25552</v>
      </c>
      <c r="S8" s="5"/>
    </row>
    <row r="9" spans="1:20" ht="16.95" customHeight="1" x14ac:dyDescent="0.3">
      <c r="A9" s="3"/>
      <c r="B9" s="200">
        <v>1</v>
      </c>
      <c r="C9" s="200">
        <v>2</v>
      </c>
      <c r="D9" s="200">
        <v>2</v>
      </c>
      <c r="E9" s="200">
        <v>0</v>
      </c>
      <c r="F9" s="200" t="s">
        <v>29</v>
      </c>
      <c r="G9" s="200" t="s">
        <v>53</v>
      </c>
      <c r="H9" s="210"/>
      <c r="I9" s="29">
        <v>14250</v>
      </c>
      <c r="J9" s="29"/>
      <c r="K9" s="5">
        <v>2</v>
      </c>
      <c r="L9" s="5">
        <v>2</v>
      </c>
      <c r="M9" s="5">
        <v>1</v>
      </c>
      <c r="N9" s="5">
        <v>5</v>
      </c>
      <c r="O9" s="209"/>
      <c r="P9" s="200" t="s">
        <v>109</v>
      </c>
      <c r="Q9" s="26" t="s">
        <v>110</v>
      </c>
      <c r="R9" s="20">
        <v>11220</v>
      </c>
      <c r="S9" s="7"/>
    </row>
    <row r="10" spans="1:20" ht="16.8" thickBot="1" x14ac:dyDescent="0.35">
      <c r="A10" s="3"/>
      <c r="B10" s="204"/>
      <c r="C10" s="204"/>
      <c r="D10" s="204"/>
      <c r="E10" s="204"/>
      <c r="F10" s="204"/>
      <c r="G10" s="204"/>
      <c r="H10" s="211"/>
      <c r="I10" s="29">
        <v>28900</v>
      </c>
      <c r="J10" s="45"/>
      <c r="K10" s="5">
        <v>2</v>
      </c>
      <c r="L10" s="5">
        <v>2</v>
      </c>
      <c r="M10" s="5">
        <v>1</v>
      </c>
      <c r="N10" s="5">
        <v>5</v>
      </c>
      <c r="O10" s="213"/>
      <c r="P10" s="201"/>
      <c r="Q10" s="5" t="s">
        <v>111</v>
      </c>
      <c r="R10" s="20">
        <v>160</v>
      </c>
      <c r="S10" s="36"/>
    </row>
    <row r="11" spans="1:20" ht="16.8" thickTop="1" x14ac:dyDescent="0.3">
      <c r="A11" s="3"/>
      <c r="B11" s="204"/>
      <c r="C11" s="204"/>
      <c r="D11" s="204"/>
      <c r="E11" s="204"/>
      <c r="F11" s="204"/>
      <c r="G11" s="204"/>
      <c r="H11" s="211"/>
      <c r="I11" s="29">
        <v>60450</v>
      </c>
      <c r="J11" s="63"/>
      <c r="K11" s="5"/>
      <c r="L11" s="5"/>
      <c r="M11" s="5"/>
      <c r="N11" s="5"/>
      <c r="O11" s="9"/>
      <c r="P11" s="9"/>
      <c r="Q11" s="9"/>
      <c r="S11" s="61">
        <v>91667</v>
      </c>
    </row>
    <row r="12" spans="1:20" s="47" customFormat="1" x14ac:dyDescent="0.3">
      <c r="A12" s="42"/>
      <c r="B12" s="204"/>
      <c r="C12" s="204"/>
      <c r="D12" s="204"/>
      <c r="E12" s="204"/>
      <c r="F12" s="204"/>
      <c r="G12" s="204"/>
      <c r="H12" s="211"/>
      <c r="I12" s="29">
        <v>87300</v>
      </c>
      <c r="J12" s="45"/>
      <c r="K12" s="5">
        <v>3</v>
      </c>
      <c r="L12" s="5">
        <v>1</v>
      </c>
      <c r="M12" s="5">
        <v>1</v>
      </c>
      <c r="N12" s="5">
        <v>0</v>
      </c>
      <c r="O12" s="200" t="s">
        <v>57</v>
      </c>
      <c r="P12" s="5" t="s">
        <v>47</v>
      </c>
      <c r="Q12" s="26" t="s">
        <v>100</v>
      </c>
      <c r="R12" s="20">
        <v>3143</v>
      </c>
      <c r="S12" s="20"/>
    </row>
    <row r="13" spans="1:20" ht="33" thickBot="1" x14ac:dyDescent="0.35">
      <c r="A13" s="3"/>
      <c r="B13" s="204"/>
      <c r="C13" s="204"/>
      <c r="D13" s="204"/>
      <c r="E13" s="204"/>
      <c r="F13" s="204"/>
      <c r="G13" s="204"/>
      <c r="H13" s="211"/>
      <c r="I13" s="29">
        <v>93650</v>
      </c>
      <c r="J13" s="64"/>
      <c r="K13" s="5">
        <v>3</v>
      </c>
      <c r="L13" s="5">
        <v>1</v>
      </c>
      <c r="M13" s="5">
        <v>2</v>
      </c>
      <c r="N13" s="5">
        <v>0</v>
      </c>
      <c r="O13" s="201"/>
      <c r="P13" s="5" t="s">
        <v>49</v>
      </c>
      <c r="Q13" s="33" t="s">
        <v>127</v>
      </c>
      <c r="R13" s="20">
        <v>1625</v>
      </c>
      <c r="S13" s="36"/>
    </row>
    <row r="14" spans="1:20" ht="17.399999999999999" thickTop="1" thickBot="1" x14ac:dyDescent="0.35">
      <c r="A14" s="3"/>
      <c r="B14" s="201"/>
      <c r="C14" s="201"/>
      <c r="D14" s="201"/>
      <c r="E14" s="201"/>
      <c r="F14" s="201"/>
      <c r="G14" s="201"/>
      <c r="H14" s="212"/>
      <c r="I14" s="29">
        <v>21700</v>
      </c>
      <c r="J14" s="45"/>
      <c r="K14" s="39"/>
      <c r="L14" s="39"/>
      <c r="M14" s="39"/>
      <c r="N14" s="39"/>
      <c r="O14" s="37"/>
      <c r="P14" s="39"/>
      <c r="Q14" s="41"/>
      <c r="R14" s="29"/>
      <c r="S14" s="28">
        <v>4768</v>
      </c>
    </row>
    <row r="15" spans="1:20" ht="16.8" thickTop="1" x14ac:dyDescent="0.3">
      <c r="A15" s="3"/>
      <c r="B15" s="5"/>
      <c r="C15" s="8"/>
      <c r="D15" s="6"/>
      <c r="E15" s="5"/>
      <c r="F15" s="5"/>
      <c r="G15" s="5"/>
      <c r="H15" s="33"/>
      <c r="I15" s="20"/>
      <c r="J15" s="28">
        <v>306250</v>
      </c>
      <c r="K15" s="5">
        <v>2</v>
      </c>
      <c r="L15" s="5">
        <v>4</v>
      </c>
      <c r="M15" s="5">
        <v>1</v>
      </c>
      <c r="N15" s="5">
        <v>4</v>
      </c>
      <c r="O15" s="200" t="s">
        <v>101</v>
      </c>
      <c r="P15" s="5" t="s">
        <v>102</v>
      </c>
      <c r="Q15" s="39" t="s">
        <v>71</v>
      </c>
      <c r="R15" s="20">
        <v>8000</v>
      </c>
      <c r="S15" s="20"/>
    </row>
    <row r="16" spans="1:20" s="47" customFormat="1" ht="33" thickBot="1" x14ac:dyDescent="0.35">
      <c r="A16" s="42"/>
      <c r="B16" s="5">
        <v>1</v>
      </c>
      <c r="C16" s="5">
        <v>1</v>
      </c>
      <c r="D16" s="5">
        <v>2</v>
      </c>
      <c r="E16" s="5">
        <v>0</v>
      </c>
      <c r="F16" s="59" t="s">
        <v>69</v>
      </c>
      <c r="G16" s="39" t="s">
        <v>70</v>
      </c>
      <c r="H16" s="39" t="s">
        <v>157</v>
      </c>
      <c r="I16" s="39">
        <v>800</v>
      </c>
      <c r="J16" s="53"/>
      <c r="K16" s="5">
        <v>2</v>
      </c>
      <c r="L16" s="5">
        <v>4</v>
      </c>
      <c r="M16" s="5">
        <v>1</v>
      </c>
      <c r="N16" s="5">
        <v>1</v>
      </c>
      <c r="O16" s="201"/>
      <c r="P16" s="26" t="s">
        <v>103</v>
      </c>
      <c r="Q16" s="39" t="s">
        <v>126</v>
      </c>
      <c r="R16" s="20">
        <v>5800</v>
      </c>
      <c r="S16" s="54"/>
    </row>
    <row r="17" spans="1:20" ht="16.8" thickTop="1" x14ac:dyDescent="0.3">
      <c r="A17" s="3"/>
      <c r="B17" s="9"/>
      <c r="C17" s="9"/>
      <c r="D17" s="9"/>
      <c r="E17" s="9"/>
      <c r="F17" s="53"/>
      <c r="G17" s="39"/>
      <c r="H17" s="39"/>
      <c r="I17" s="29"/>
      <c r="J17" s="61">
        <v>12000</v>
      </c>
      <c r="K17" s="5"/>
      <c r="L17" s="5"/>
      <c r="M17" s="5"/>
      <c r="N17" s="5"/>
      <c r="O17" s="9"/>
      <c r="P17" s="9"/>
      <c r="Q17" s="9"/>
      <c r="R17" s="9"/>
      <c r="S17" s="28">
        <v>13800</v>
      </c>
    </row>
    <row r="18" spans="1:20" ht="29.55" customHeight="1" x14ac:dyDescent="0.3">
      <c r="A18" s="3"/>
      <c r="B18" s="5"/>
      <c r="C18" s="8"/>
      <c r="D18" s="6"/>
      <c r="E18" s="5"/>
      <c r="F18" s="5"/>
      <c r="G18" s="5"/>
      <c r="H18" s="5"/>
      <c r="I18" s="5"/>
      <c r="J18" s="20"/>
      <c r="K18" s="200">
        <v>2</v>
      </c>
      <c r="L18" s="200">
        <v>4</v>
      </c>
      <c r="M18" s="200">
        <v>3</v>
      </c>
      <c r="N18" s="200">
        <v>2</v>
      </c>
      <c r="O18" s="200" t="s">
        <v>106</v>
      </c>
      <c r="P18" s="206" t="s">
        <v>107</v>
      </c>
      <c r="Q18" s="39" t="s">
        <v>108</v>
      </c>
      <c r="R18" s="20">
        <v>4200</v>
      </c>
      <c r="S18" s="7"/>
    </row>
    <row r="19" spans="1:20" ht="16.8" thickBot="1" x14ac:dyDescent="0.35">
      <c r="A19" s="3"/>
      <c r="B19" s="10"/>
      <c r="D19" s="12"/>
      <c r="E19" s="10"/>
      <c r="F19" s="9"/>
      <c r="G19" s="9"/>
      <c r="H19" s="9"/>
      <c r="I19" s="9"/>
      <c r="J19" s="9"/>
      <c r="K19" s="201"/>
      <c r="L19" s="201"/>
      <c r="M19" s="201"/>
      <c r="N19" s="201"/>
      <c r="O19" s="201"/>
      <c r="P19" s="207"/>
      <c r="Q19" s="5" t="s">
        <v>76</v>
      </c>
      <c r="R19" s="20">
        <v>4200</v>
      </c>
      <c r="S19" s="20"/>
      <c r="T19" s="2"/>
    </row>
    <row r="20" spans="1:20" ht="16.8" thickTop="1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28">
        <v>8400</v>
      </c>
    </row>
    <row r="21" spans="1:20" ht="16.8" thickBot="1" x14ac:dyDescent="0.35">
      <c r="A21" s="3"/>
      <c r="B21" s="5"/>
      <c r="C21" s="8"/>
      <c r="D21" s="6"/>
      <c r="E21" s="5"/>
      <c r="F21" s="9"/>
      <c r="G21" s="9"/>
      <c r="H21" s="9"/>
      <c r="I21" s="9"/>
      <c r="J21" s="9"/>
      <c r="K21" s="39">
        <v>2</v>
      </c>
      <c r="L21" s="39">
        <v>1</v>
      </c>
      <c r="M21" s="39">
        <v>1</v>
      </c>
      <c r="N21" s="39">
        <v>1</v>
      </c>
      <c r="O21" s="39" t="s">
        <v>72</v>
      </c>
      <c r="P21" s="39" t="s">
        <v>34</v>
      </c>
      <c r="Q21" s="33" t="s">
        <v>73</v>
      </c>
      <c r="R21" s="29">
        <v>3000</v>
      </c>
      <c r="S21" s="5"/>
    </row>
    <row r="22" spans="1:20" ht="16.8" thickTop="1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8">
        <v>3000</v>
      </c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318802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121635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197167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1078698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1275865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38">
    <mergeCell ref="B40:S40"/>
    <mergeCell ref="B41:S41"/>
    <mergeCell ref="B42:S42"/>
    <mergeCell ref="B36:J36"/>
    <mergeCell ref="K36:S36"/>
    <mergeCell ref="B37:J37"/>
    <mergeCell ref="K37:S37"/>
    <mergeCell ref="B38:S38"/>
    <mergeCell ref="B39:S39"/>
    <mergeCell ref="B9:B14"/>
    <mergeCell ref="C9:C14"/>
    <mergeCell ref="B1:S3"/>
    <mergeCell ref="B4:J4"/>
    <mergeCell ref="K4:S4"/>
    <mergeCell ref="D9:D14"/>
    <mergeCell ref="E9:E14"/>
    <mergeCell ref="F9:F14"/>
    <mergeCell ref="G9:G14"/>
    <mergeCell ref="N6:N7"/>
    <mergeCell ref="M6:M7"/>
    <mergeCell ref="L6:L7"/>
    <mergeCell ref="K6:K7"/>
    <mergeCell ref="P6:P7"/>
    <mergeCell ref="H9:H14"/>
    <mergeCell ref="O6:O10"/>
    <mergeCell ref="B35:J35"/>
    <mergeCell ref="K35:S35"/>
    <mergeCell ref="B34:I34"/>
    <mergeCell ref="K34:R34"/>
    <mergeCell ref="K18:K19"/>
    <mergeCell ref="L18:L19"/>
    <mergeCell ref="M18:M19"/>
    <mergeCell ref="N18:N19"/>
    <mergeCell ref="O12:O13"/>
    <mergeCell ref="O15:O16"/>
    <mergeCell ref="O18:O19"/>
    <mergeCell ref="P18:P19"/>
    <mergeCell ref="P9:P10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2"/>
  <sheetViews>
    <sheetView topLeftCell="E1" zoomScale="85" zoomScaleNormal="85" workbookViewId="0">
      <selection activeCell="F9" sqref="F9:F11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1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77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x14ac:dyDescent="0.3">
      <c r="A6" s="42"/>
      <c r="B6" s="39">
        <v>1</v>
      </c>
      <c r="C6" s="39">
        <v>1</v>
      </c>
      <c r="D6" s="39">
        <v>1</v>
      </c>
      <c r="E6" s="39">
        <v>0</v>
      </c>
      <c r="F6" s="208" t="s">
        <v>128</v>
      </c>
      <c r="G6" s="5" t="s">
        <v>22</v>
      </c>
      <c r="H6" s="39" t="s">
        <v>122</v>
      </c>
      <c r="I6" s="29">
        <v>7200</v>
      </c>
      <c r="J6" s="53"/>
      <c r="K6" s="39">
        <v>2</v>
      </c>
      <c r="L6" s="39">
        <v>2</v>
      </c>
      <c r="M6" s="39">
        <v>1</v>
      </c>
      <c r="N6" s="39">
        <v>3</v>
      </c>
      <c r="O6" s="208" t="s">
        <v>55</v>
      </c>
      <c r="P6" s="58" t="s">
        <v>114</v>
      </c>
      <c r="Q6" s="39" t="s">
        <v>84</v>
      </c>
      <c r="R6" s="20">
        <v>4388</v>
      </c>
      <c r="S6" s="39"/>
    </row>
    <row r="7" spans="1:20" s="47" customFormat="1" ht="49.2" thickBot="1" x14ac:dyDescent="0.35">
      <c r="A7" s="42"/>
      <c r="B7" s="39">
        <v>1</v>
      </c>
      <c r="C7" s="39">
        <v>1</v>
      </c>
      <c r="D7" s="39">
        <v>2</v>
      </c>
      <c r="E7" s="39">
        <v>0</v>
      </c>
      <c r="F7" s="213"/>
      <c r="G7" s="39" t="s">
        <v>78</v>
      </c>
      <c r="H7" s="33" t="s">
        <v>124</v>
      </c>
      <c r="I7" s="29">
        <v>27500</v>
      </c>
      <c r="J7" s="64"/>
      <c r="K7" s="39">
        <v>2</v>
      </c>
      <c r="L7" s="39">
        <v>2</v>
      </c>
      <c r="M7" s="39">
        <v>1</v>
      </c>
      <c r="N7" s="39">
        <v>5</v>
      </c>
      <c r="O7" s="213"/>
      <c r="P7" s="39" t="s">
        <v>120</v>
      </c>
      <c r="Q7" s="55" t="s">
        <v>121</v>
      </c>
      <c r="R7" s="29">
        <v>14930</v>
      </c>
      <c r="S7" s="59"/>
    </row>
    <row r="8" spans="1:20" ht="16.8" thickTop="1" x14ac:dyDescent="0.3">
      <c r="A8" s="3"/>
      <c r="B8" s="39"/>
      <c r="C8" s="39"/>
      <c r="D8" s="39"/>
      <c r="E8" s="39"/>
      <c r="F8" s="39"/>
      <c r="G8" s="39"/>
      <c r="H8" s="39"/>
      <c r="I8" s="29"/>
      <c r="J8" s="48">
        <v>34700</v>
      </c>
      <c r="K8" s="5"/>
      <c r="L8" s="5"/>
      <c r="M8" s="5"/>
      <c r="N8" s="5"/>
      <c r="O8" s="39"/>
      <c r="P8" s="5"/>
      <c r="Q8" s="5"/>
      <c r="R8" s="5"/>
      <c r="S8" s="67">
        <v>19318</v>
      </c>
    </row>
    <row r="9" spans="1:20" ht="16.95" customHeight="1" x14ac:dyDescent="0.3">
      <c r="A9" s="3"/>
      <c r="B9" s="208">
        <v>1</v>
      </c>
      <c r="C9" s="208">
        <v>2</v>
      </c>
      <c r="D9" s="208">
        <v>2</v>
      </c>
      <c r="E9" s="208">
        <v>0</v>
      </c>
      <c r="F9" s="208" t="s">
        <v>29</v>
      </c>
      <c r="G9" s="39" t="s">
        <v>80</v>
      </c>
      <c r="H9" s="62" t="s">
        <v>81</v>
      </c>
      <c r="I9" s="29">
        <v>4200</v>
      </c>
      <c r="J9" s="29"/>
      <c r="K9" s="5"/>
      <c r="L9" s="5"/>
      <c r="M9" s="5"/>
      <c r="N9" s="5"/>
      <c r="O9" s="39"/>
      <c r="P9" s="5"/>
      <c r="Q9" s="26"/>
      <c r="R9" s="20"/>
      <c r="S9" s="7"/>
    </row>
    <row r="10" spans="1:20" x14ac:dyDescent="0.3">
      <c r="A10" s="3"/>
      <c r="B10" s="209"/>
      <c r="C10" s="209"/>
      <c r="D10" s="209"/>
      <c r="E10" s="209"/>
      <c r="F10" s="209"/>
      <c r="G10" s="39" t="s">
        <v>113</v>
      </c>
      <c r="H10" s="39"/>
      <c r="I10" s="29">
        <v>350</v>
      </c>
      <c r="J10" s="29"/>
      <c r="K10" s="5"/>
      <c r="L10" s="5"/>
      <c r="M10" s="5"/>
      <c r="N10" s="5"/>
      <c r="O10" s="39"/>
      <c r="P10" s="5"/>
      <c r="Q10" s="5"/>
      <c r="R10" s="20"/>
      <c r="S10" s="36"/>
    </row>
    <row r="11" spans="1:20" ht="16.8" thickBot="1" x14ac:dyDescent="0.35">
      <c r="A11" s="3"/>
      <c r="B11" s="213"/>
      <c r="C11" s="213"/>
      <c r="D11" s="213"/>
      <c r="E11" s="213"/>
      <c r="F11" s="213"/>
      <c r="G11" s="5" t="s">
        <v>125</v>
      </c>
      <c r="H11" s="5" t="s">
        <v>196</v>
      </c>
      <c r="I11" s="29">
        <v>1328</v>
      </c>
      <c r="J11" s="54"/>
      <c r="K11" s="5"/>
      <c r="L11" s="5"/>
      <c r="M11" s="5"/>
      <c r="N11" s="5"/>
      <c r="O11" s="5"/>
      <c r="P11" s="5"/>
      <c r="Q11" s="5"/>
      <c r="R11" s="5"/>
      <c r="S11" s="20"/>
    </row>
    <row r="12" spans="1:20" s="47" customFormat="1" ht="16.8" thickTop="1" x14ac:dyDescent="0.3">
      <c r="A12" s="42"/>
      <c r="B12" s="53"/>
      <c r="C12" s="53"/>
      <c r="D12" s="53"/>
      <c r="E12" s="53"/>
      <c r="F12" s="53"/>
      <c r="G12" s="53"/>
      <c r="H12" s="53"/>
      <c r="I12" s="53"/>
      <c r="J12" s="48">
        <v>5878</v>
      </c>
      <c r="K12" s="5"/>
      <c r="L12" s="5"/>
      <c r="M12" s="5"/>
      <c r="N12" s="5"/>
      <c r="O12" s="5"/>
      <c r="P12" s="5"/>
      <c r="Q12" s="26"/>
      <c r="R12" s="20"/>
      <c r="S12" s="20"/>
    </row>
    <row r="13" spans="1:20" ht="16.8" thickBot="1" x14ac:dyDescent="0.35">
      <c r="A13" s="3"/>
      <c r="B13" s="39">
        <v>2</v>
      </c>
      <c r="C13" s="39">
        <v>2</v>
      </c>
      <c r="D13" s="39">
        <v>1</v>
      </c>
      <c r="E13" s="39">
        <v>5</v>
      </c>
      <c r="F13" s="39" t="s">
        <v>82</v>
      </c>
      <c r="G13" s="39" t="s">
        <v>74</v>
      </c>
      <c r="H13" s="39" t="s">
        <v>83</v>
      </c>
      <c r="I13" s="29">
        <v>1322</v>
      </c>
      <c r="J13" s="59"/>
      <c r="K13" s="5"/>
      <c r="L13" s="5"/>
      <c r="M13" s="5"/>
      <c r="N13" s="5"/>
      <c r="O13" s="5"/>
      <c r="P13" s="5"/>
      <c r="Q13" s="39"/>
      <c r="R13" s="20"/>
      <c r="S13" s="36"/>
    </row>
    <row r="14" spans="1:20" ht="16.8" thickTop="1" x14ac:dyDescent="0.3">
      <c r="A14" s="3"/>
      <c r="B14" s="39"/>
      <c r="C14" s="39"/>
      <c r="D14" s="39"/>
      <c r="E14" s="39"/>
      <c r="F14" s="39"/>
      <c r="G14" s="39"/>
      <c r="H14" s="33"/>
      <c r="J14" s="48">
        <v>1322</v>
      </c>
      <c r="K14" s="39"/>
      <c r="L14" s="39"/>
      <c r="M14" s="39"/>
      <c r="N14" s="39"/>
      <c r="O14" s="37"/>
      <c r="P14" s="39" t="s">
        <v>85</v>
      </c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9"/>
      <c r="P20" s="9"/>
      <c r="Q20" s="9"/>
      <c r="R20" s="9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41900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19318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22582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1275865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1298447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23">
    <mergeCell ref="B35:J35"/>
    <mergeCell ref="K35:S35"/>
    <mergeCell ref="B36:J36"/>
    <mergeCell ref="O6:O7"/>
    <mergeCell ref="B9:B11"/>
    <mergeCell ref="C9:C11"/>
    <mergeCell ref="D9:D11"/>
    <mergeCell ref="E9:E11"/>
    <mergeCell ref="F9:F11"/>
    <mergeCell ref="B34:I34"/>
    <mergeCell ref="B1:S3"/>
    <mergeCell ref="B4:J4"/>
    <mergeCell ref="K4:S4"/>
    <mergeCell ref="F6:F7"/>
    <mergeCell ref="K34:R34"/>
    <mergeCell ref="B42:S42"/>
    <mergeCell ref="K36:S36"/>
    <mergeCell ref="B38:S38"/>
    <mergeCell ref="B39:S39"/>
    <mergeCell ref="B40:S40"/>
    <mergeCell ref="B41:S41"/>
    <mergeCell ref="B37:J37"/>
    <mergeCell ref="K37:S37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2"/>
  <sheetViews>
    <sheetView topLeftCell="A4" zoomScale="70" zoomScaleNormal="70" workbookViewId="0">
      <selection activeCell="K9" sqref="K9:R9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4.3320312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6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130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>
        <v>2</v>
      </c>
      <c r="C6" s="39">
        <v>2</v>
      </c>
      <c r="D6" s="39">
        <v>1</v>
      </c>
      <c r="E6" s="39">
        <v>3</v>
      </c>
      <c r="F6" s="59" t="s">
        <v>55</v>
      </c>
      <c r="G6" s="5" t="s">
        <v>86</v>
      </c>
      <c r="H6" s="5" t="s">
        <v>83</v>
      </c>
      <c r="I6" s="29">
        <v>1734</v>
      </c>
      <c r="J6" s="59"/>
      <c r="K6" s="5">
        <v>2</v>
      </c>
      <c r="L6" s="5">
        <v>2</v>
      </c>
      <c r="M6" s="5">
        <v>1</v>
      </c>
      <c r="N6" s="5">
        <v>2</v>
      </c>
      <c r="O6" s="200" t="s">
        <v>119</v>
      </c>
      <c r="P6" s="5" t="s">
        <v>95</v>
      </c>
      <c r="Q6" s="5" t="s">
        <v>96</v>
      </c>
      <c r="R6" s="11">
        <v>850</v>
      </c>
      <c r="S6" s="39"/>
    </row>
    <row r="7" spans="1:20" s="47" customFormat="1" ht="17.399999999999999" thickTop="1" thickBot="1" x14ac:dyDescent="0.35">
      <c r="A7" s="42"/>
      <c r="B7" s="39"/>
      <c r="C7" s="39"/>
      <c r="D7" s="39"/>
      <c r="E7" s="39"/>
      <c r="F7" s="39"/>
      <c r="G7" s="39"/>
      <c r="H7" s="33"/>
      <c r="I7" s="66"/>
      <c r="J7" s="48">
        <v>1734</v>
      </c>
      <c r="K7" s="39">
        <v>2</v>
      </c>
      <c r="L7" s="39">
        <v>2</v>
      </c>
      <c r="M7" s="39">
        <v>1</v>
      </c>
      <c r="N7" s="39">
        <v>3</v>
      </c>
      <c r="O7" s="201"/>
      <c r="P7" s="39" t="s">
        <v>116</v>
      </c>
      <c r="Q7" s="55" t="s">
        <v>89</v>
      </c>
      <c r="R7" s="20">
        <v>170030</v>
      </c>
      <c r="S7" s="59"/>
    </row>
    <row r="8" spans="1:20" ht="49.8" thickTop="1" thickBot="1" x14ac:dyDescent="0.35">
      <c r="A8" s="3"/>
      <c r="B8" s="39">
        <v>1</v>
      </c>
      <c r="C8" s="39">
        <v>1</v>
      </c>
      <c r="D8" s="39">
        <v>2</v>
      </c>
      <c r="E8" s="39">
        <v>0</v>
      </c>
      <c r="F8" s="39" t="s">
        <v>21</v>
      </c>
      <c r="G8" s="39" t="s">
        <v>70</v>
      </c>
      <c r="H8" s="33" t="s">
        <v>123</v>
      </c>
      <c r="I8" s="66">
        <v>10100</v>
      </c>
      <c r="J8" s="54"/>
      <c r="K8" s="5"/>
      <c r="L8" s="5"/>
      <c r="M8" s="5"/>
      <c r="N8" s="5"/>
      <c r="O8" s="9"/>
      <c r="P8" s="9"/>
      <c r="Q8" s="9"/>
      <c r="R8" s="9"/>
      <c r="S8" s="28">
        <v>170880</v>
      </c>
    </row>
    <row r="9" spans="1:20" ht="16.95" customHeight="1" thickTop="1" thickBot="1" x14ac:dyDescent="0.35">
      <c r="A9" s="3"/>
      <c r="B9" s="39"/>
      <c r="C9" s="39"/>
      <c r="D9" s="39"/>
      <c r="E9" s="39"/>
      <c r="F9" s="59"/>
      <c r="G9" s="39"/>
      <c r="H9" s="62"/>
      <c r="I9" s="29"/>
      <c r="J9" s="48">
        <v>10100</v>
      </c>
      <c r="K9" s="39">
        <v>2</v>
      </c>
      <c r="L9" s="39">
        <v>1</v>
      </c>
      <c r="M9" s="39">
        <v>1</v>
      </c>
      <c r="N9" s="39">
        <v>1</v>
      </c>
      <c r="O9" s="39" t="s">
        <v>90</v>
      </c>
      <c r="P9" s="58" t="s">
        <v>91</v>
      </c>
      <c r="Q9" s="58" t="s">
        <v>92</v>
      </c>
      <c r="R9" s="20">
        <v>2990</v>
      </c>
      <c r="S9" s="7"/>
    </row>
    <row r="10" spans="1:20" ht="16.8" thickTop="1" x14ac:dyDescent="0.3">
      <c r="A10" s="3"/>
      <c r="B10" s="39"/>
      <c r="C10" s="39"/>
      <c r="D10" s="39"/>
      <c r="E10" s="39"/>
      <c r="F10" s="39"/>
      <c r="G10" s="39"/>
      <c r="H10" s="39"/>
      <c r="I10" s="29"/>
      <c r="J10" s="29"/>
      <c r="K10" s="5"/>
      <c r="L10" s="5"/>
      <c r="M10" s="5"/>
      <c r="N10" s="5"/>
      <c r="O10" s="9"/>
      <c r="P10" s="9"/>
      <c r="Q10" s="9"/>
      <c r="R10" s="9"/>
      <c r="S10" s="28">
        <v>2990</v>
      </c>
    </row>
    <row r="11" spans="1:20" x14ac:dyDescent="0.3">
      <c r="A11" s="3"/>
      <c r="B11" s="5"/>
      <c r="C11" s="5"/>
      <c r="D11" s="5"/>
      <c r="E11" s="5"/>
      <c r="F11" s="5"/>
      <c r="G11" s="5"/>
      <c r="H11" s="5"/>
      <c r="I11" s="5"/>
      <c r="J11" s="29"/>
      <c r="K11" s="200">
        <v>2</v>
      </c>
      <c r="L11" s="200">
        <v>4</v>
      </c>
      <c r="M11" s="200">
        <v>3</v>
      </c>
      <c r="N11" s="200">
        <v>2</v>
      </c>
      <c r="O11" s="208" t="s">
        <v>117</v>
      </c>
      <c r="P11" s="216" t="s">
        <v>118</v>
      </c>
      <c r="Q11" s="26" t="s">
        <v>93</v>
      </c>
      <c r="R11" s="20">
        <v>4200</v>
      </c>
      <c r="S11" s="20"/>
    </row>
    <row r="12" spans="1:20" s="47" customFormat="1" ht="16.8" thickBot="1" x14ac:dyDescent="0.35">
      <c r="A12" s="42"/>
      <c r="B12" s="39"/>
      <c r="C12" s="39"/>
      <c r="D12" s="39"/>
      <c r="E12" s="39"/>
      <c r="F12" s="39"/>
      <c r="G12" s="39"/>
      <c r="H12" s="39"/>
      <c r="I12" s="29"/>
      <c r="J12" s="29"/>
      <c r="K12" s="201"/>
      <c r="L12" s="201"/>
      <c r="M12" s="201"/>
      <c r="N12" s="201"/>
      <c r="O12" s="213"/>
      <c r="P12" s="217"/>
      <c r="Q12" s="5" t="s">
        <v>94</v>
      </c>
      <c r="R12" s="20">
        <v>4200</v>
      </c>
      <c r="S12" s="36"/>
    </row>
    <row r="13" spans="1:20" ht="16.8" thickTop="1" x14ac:dyDescent="0.3">
      <c r="A13" s="3"/>
      <c r="B13" s="39"/>
      <c r="C13" s="39"/>
      <c r="D13" s="39"/>
      <c r="E13" s="39"/>
      <c r="F13" s="39"/>
      <c r="G13" s="39"/>
      <c r="H13" s="33"/>
      <c r="I13" s="29"/>
      <c r="J13" s="39"/>
      <c r="K13" s="5"/>
      <c r="L13" s="5"/>
      <c r="M13" s="5"/>
      <c r="N13" s="5"/>
      <c r="O13" s="5"/>
      <c r="P13" s="5"/>
      <c r="Q13" s="39"/>
      <c r="R13" s="20"/>
      <c r="S13" s="28">
        <v>8400</v>
      </c>
    </row>
    <row r="14" spans="1:20" ht="16.8" thickBot="1" x14ac:dyDescent="0.35">
      <c r="A14" s="3"/>
      <c r="B14" s="39"/>
      <c r="C14" s="39"/>
      <c r="D14" s="39"/>
      <c r="E14" s="39"/>
      <c r="F14" s="39"/>
      <c r="G14" s="39"/>
      <c r="H14" s="33"/>
      <c r="I14" s="29"/>
      <c r="J14" s="29"/>
      <c r="K14" s="39">
        <v>2</v>
      </c>
      <c r="L14" s="39">
        <v>4</v>
      </c>
      <c r="M14" s="39">
        <v>1</v>
      </c>
      <c r="N14" s="39">
        <v>1</v>
      </c>
      <c r="O14" s="39" t="s">
        <v>87</v>
      </c>
      <c r="P14" s="58" t="s">
        <v>88</v>
      </c>
      <c r="Q14" s="33" t="s">
        <v>115</v>
      </c>
      <c r="R14" s="65">
        <v>13800</v>
      </c>
      <c r="S14" s="36"/>
    </row>
    <row r="15" spans="1:20" ht="16.8" thickTop="1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9"/>
      <c r="S15" s="28">
        <v>13800</v>
      </c>
    </row>
    <row r="16" spans="1:20" s="47" customFormat="1" ht="34.049999999999997" customHeigh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208">
        <v>2</v>
      </c>
      <c r="L16" s="208">
        <v>5</v>
      </c>
      <c r="M16" s="208">
        <v>1</v>
      </c>
      <c r="N16" s="208">
        <v>2</v>
      </c>
      <c r="O16" s="208" t="s">
        <v>134</v>
      </c>
      <c r="P16" s="208" t="s">
        <v>135</v>
      </c>
      <c r="Q16" s="214" t="s">
        <v>136</v>
      </c>
      <c r="R16" s="29">
        <v>91140</v>
      </c>
      <c r="S16" s="54"/>
    </row>
    <row r="17" spans="1:20" ht="16.8" thickBot="1" x14ac:dyDescent="0.35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213"/>
      <c r="L17" s="213"/>
      <c r="M17" s="213"/>
      <c r="N17" s="213"/>
      <c r="O17" s="213"/>
      <c r="P17" s="213"/>
      <c r="Q17" s="215"/>
      <c r="R17" s="29">
        <v>158450</v>
      </c>
      <c r="S17" s="36"/>
    </row>
    <row r="18" spans="1:20" ht="16.8" thickTop="1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9"/>
      <c r="S18" s="28">
        <v>249590</v>
      </c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9"/>
      <c r="S20" s="20"/>
    </row>
    <row r="21" spans="1:20" x14ac:dyDescent="0.3">
      <c r="A21" s="3"/>
      <c r="B21" s="5"/>
      <c r="C21" s="8"/>
      <c r="D21" s="6"/>
      <c r="E21" s="5"/>
      <c r="F21" s="5"/>
      <c r="G21" s="5"/>
      <c r="H21" s="5"/>
      <c r="I21" s="5"/>
      <c r="J21" s="5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5"/>
      <c r="P24" s="5"/>
      <c r="Q24" s="5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11834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72">
        <v>445660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-433826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1298447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864621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30">
    <mergeCell ref="B42:S42"/>
    <mergeCell ref="K11:K12"/>
    <mergeCell ref="L11:L12"/>
    <mergeCell ref="M11:M12"/>
    <mergeCell ref="N11:N12"/>
    <mergeCell ref="O11:O12"/>
    <mergeCell ref="P11:P12"/>
    <mergeCell ref="B37:J37"/>
    <mergeCell ref="K37:S37"/>
    <mergeCell ref="B38:S38"/>
    <mergeCell ref="B39:S39"/>
    <mergeCell ref="B40:S40"/>
    <mergeCell ref="B41:S41"/>
    <mergeCell ref="B34:I34"/>
    <mergeCell ref="K34:R34"/>
    <mergeCell ref="B35:J35"/>
    <mergeCell ref="K35:S35"/>
    <mergeCell ref="B36:J36"/>
    <mergeCell ref="K36:S36"/>
    <mergeCell ref="B1:S3"/>
    <mergeCell ref="B4:J4"/>
    <mergeCell ref="K4:S4"/>
    <mergeCell ref="O6:O7"/>
    <mergeCell ref="K16:K17"/>
    <mergeCell ref="L16:L17"/>
    <mergeCell ref="M16:M17"/>
    <mergeCell ref="N16:N17"/>
    <mergeCell ref="O16:O17"/>
    <mergeCell ref="P16:P17"/>
    <mergeCell ref="Q16:Q17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2"/>
  <sheetViews>
    <sheetView zoomScale="70" zoomScaleNormal="70" workbookViewId="0">
      <selection activeCell="K37" sqref="K37:S37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7" width="22.21875" style="1" customWidth="1"/>
    <col min="8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6.554687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129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/>
      <c r="C6" s="39"/>
      <c r="D6" s="39"/>
      <c r="E6" s="39"/>
      <c r="F6" s="59"/>
      <c r="G6" s="5"/>
      <c r="H6" s="5"/>
      <c r="I6" s="29"/>
      <c r="J6" s="39"/>
      <c r="K6" s="5">
        <v>2</v>
      </c>
      <c r="L6" s="5">
        <v>5</v>
      </c>
      <c r="M6" s="5">
        <v>1</v>
      </c>
      <c r="N6" s="5">
        <v>2</v>
      </c>
      <c r="O6" s="5" t="s">
        <v>131</v>
      </c>
      <c r="P6" s="5" t="s">
        <v>30</v>
      </c>
      <c r="Q6" s="5" t="s">
        <v>56</v>
      </c>
      <c r="R6" s="11">
        <v>630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39"/>
      <c r="G7" s="39"/>
      <c r="H7" s="33"/>
      <c r="I7" s="66"/>
      <c r="J7" s="39"/>
      <c r="K7" s="39"/>
      <c r="L7" s="39"/>
      <c r="M7" s="39"/>
      <c r="N7" s="39"/>
      <c r="O7" s="68"/>
      <c r="P7" s="39"/>
      <c r="Q7" s="55"/>
      <c r="R7" s="20"/>
      <c r="S7" s="71">
        <v>630</v>
      </c>
    </row>
    <row r="8" spans="1:20" x14ac:dyDescent="0.3">
      <c r="A8" s="3"/>
      <c r="B8" s="39"/>
      <c r="C8" s="39"/>
      <c r="D8" s="39"/>
      <c r="E8" s="39"/>
      <c r="F8" s="39"/>
      <c r="G8" s="39"/>
      <c r="H8" s="39"/>
      <c r="I8" s="29"/>
      <c r="J8" s="29"/>
      <c r="K8" s="5">
        <v>2</v>
      </c>
      <c r="L8" s="5">
        <v>2</v>
      </c>
      <c r="M8" s="5">
        <v>1</v>
      </c>
      <c r="N8" s="5">
        <v>8</v>
      </c>
      <c r="O8" s="5" t="s">
        <v>55</v>
      </c>
      <c r="P8" s="5" t="s">
        <v>132</v>
      </c>
      <c r="Q8" s="5" t="s">
        <v>133</v>
      </c>
      <c r="R8" s="20">
        <v>1792</v>
      </c>
      <c r="S8" s="7"/>
    </row>
    <row r="9" spans="1:20" ht="16.95" customHeight="1" x14ac:dyDescent="0.3">
      <c r="A9" s="3"/>
      <c r="B9" s="39"/>
      <c r="C9" s="39"/>
      <c r="D9" s="39"/>
      <c r="E9" s="39"/>
      <c r="F9" s="59"/>
      <c r="G9" s="39"/>
      <c r="H9" s="62"/>
      <c r="I9" s="29"/>
      <c r="J9" s="29"/>
      <c r="K9" s="39"/>
      <c r="L9" s="39"/>
      <c r="M9" s="39"/>
      <c r="N9" s="39"/>
      <c r="O9" s="39"/>
      <c r="P9" s="58"/>
      <c r="Q9" s="58"/>
      <c r="R9" s="20"/>
      <c r="S9" s="20">
        <v>1792</v>
      </c>
    </row>
    <row r="10" spans="1:20" x14ac:dyDescent="0.3">
      <c r="A10" s="3"/>
      <c r="B10" s="39"/>
      <c r="C10" s="39"/>
      <c r="D10" s="39"/>
      <c r="E10" s="39"/>
      <c r="F10" s="39"/>
      <c r="G10" s="39"/>
      <c r="H10" s="39"/>
      <c r="I10" s="29"/>
      <c r="J10" s="29"/>
      <c r="K10" s="5"/>
      <c r="L10" s="5"/>
      <c r="M10" s="5"/>
      <c r="N10" s="5"/>
      <c r="O10" s="9"/>
      <c r="P10" s="9"/>
      <c r="Q10" s="9"/>
      <c r="R10" s="9"/>
      <c r="S10" s="36"/>
    </row>
    <row r="11" spans="1:20" x14ac:dyDescent="0.3">
      <c r="A11" s="3"/>
      <c r="B11" s="5"/>
      <c r="C11" s="5"/>
      <c r="D11" s="5"/>
      <c r="E11" s="5"/>
      <c r="F11" s="5"/>
      <c r="G11" s="5"/>
      <c r="H11" s="5"/>
      <c r="I11" s="5"/>
      <c r="J11" s="29"/>
      <c r="K11" s="9"/>
      <c r="L11" s="9"/>
      <c r="M11" s="18"/>
      <c r="N11" s="9"/>
      <c r="O11" s="64"/>
      <c r="P11" s="70"/>
      <c r="Q11" s="26"/>
      <c r="R11" s="20"/>
      <c r="S11" s="20"/>
    </row>
    <row r="12" spans="1:20" s="47" customFormat="1" x14ac:dyDescent="0.3">
      <c r="A12" s="42"/>
      <c r="B12" s="39"/>
      <c r="C12" s="39"/>
      <c r="D12" s="39"/>
      <c r="E12" s="39"/>
      <c r="F12" s="39"/>
      <c r="G12" s="39"/>
      <c r="H12" s="39"/>
      <c r="I12" s="29"/>
      <c r="J12" s="29"/>
      <c r="K12" s="68"/>
      <c r="L12" s="68"/>
      <c r="M12" s="9"/>
      <c r="N12" s="68"/>
      <c r="O12" s="53"/>
      <c r="P12" s="70"/>
      <c r="Q12" s="5"/>
      <c r="R12" s="20"/>
      <c r="S12" s="20"/>
    </row>
    <row r="13" spans="1:20" x14ac:dyDescent="0.3">
      <c r="A13" s="3"/>
      <c r="B13" s="39"/>
      <c r="C13" s="39"/>
      <c r="D13" s="39"/>
      <c r="E13" s="39"/>
      <c r="F13" s="39"/>
      <c r="G13" s="39"/>
      <c r="H13" s="33"/>
      <c r="I13" s="29"/>
      <c r="J13" s="39"/>
      <c r="K13" s="5"/>
      <c r="L13" s="5"/>
      <c r="M13" s="5"/>
      <c r="N13" s="5"/>
      <c r="O13" s="5"/>
      <c r="P13" s="5"/>
      <c r="Q13" s="39"/>
      <c r="R13" s="20"/>
      <c r="S13" s="36"/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I14" s="29"/>
      <c r="J14" s="29"/>
      <c r="K14" s="39"/>
      <c r="L14" s="39"/>
      <c r="M14" s="39"/>
      <c r="N14" s="39"/>
      <c r="O14" s="39"/>
      <c r="P14" s="58"/>
      <c r="Q14" s="33"/>
      <c r="R14" s="65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9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3"/>
      <c r="L16" s="53"/>
      <c r="M16" s="53"/>
      <c r="N16" s="53"/>
      <c r="O16" s="53"/>
      <c r="P16" s="53"/>
      <c r="Q16" s="53"/>
      <c r="R16" s="53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29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9"/>
      <c r="S18" s="7"/>
    </row>
    <row r="19" spans="1:20" x14ac:dyDescent="0.3">
      <c r="A19" s="3"/>
      <c r="B19" s="10"/>
      <c r="D19" s="12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9"/>
      <c r="P20" s="9"/>
      <c r="Q20" s="9"/>
      <c r="R20" s="9"/>
      <c r="S20" s="20"/>
    </row>
    <row r="21" spans="1:20" x14ac:dyDescent="0.3">
      <c r="A21" s="3"/>
      <c r="B21" s="5"/>
      <c r="C21" s="8"/>
      <c r="D21" s="6"/>
      <c r="E21" s="5"/>
      <c r="F21" s="5"/>
      <c r="G21" s="5"/>
      <c r="H21" s="5"/>
      <c r="I21" s="5"/>
      <c r="J21" s="5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  <c r="P23" s="9"/>
      <c r="Q23" s="9"/>
      <c r="R23" s="9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0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2422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-2422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864621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862199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16">
    <mergeCell ref="B1:S3"/>
    <mergeCell ref="B4:J4"/>
    <mergeCell ref="K4:S4"/>
    <mergeCell ref="B34:I34"/>
    <mergeCell ref="K34:R34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2"/>
  <sheetViews>
    <sheetView topLeftCell="A3" zoomScale="85" zoomScaleNormal="85" workbookViewId="0">
      <selection activeCell="K35" sqref="K35:S35"/>
    </sheetView>
  </sheetViews>
  <sheetFormatPr defaultColWidth="9" defaultRowHeight="16.2" x14ac:dyDescent="0.3"/>
  <cols>
    <col min="1" max="1" width="13.21875" style="1" customWidth="1"/>
    <col min="2" max="5" width="3.109375" style="11" customWidth="1"/>
    <col min="6" max="6" width="17.6640625" style="1" customWidth="1"/>
    <col min="7" max="8" width="20.6640625" style="1" customWidth="1"/>
    <col min="9" max="9" width="11.88671875" style="1" customWidth="1"/>
    <col min="10" max="10" width="11.109375" style="1" customWidth="1"/>
    <col min="11" max="14" width="3.109375" style="11" customWidth="1"/>
    <col min="15" max="15" width="18.5546875" style="1" customWidth="1"/>
    <col min="16" max="16" width="24.44140625" style="1" customWidth="1"/>
    <col min="17" max="17" width="30.5546875" style="1" customWidth="1"/>
    <col min="18" max="18" width="11.88671875" style="1" customWidth="1"/>
    <col min="19" max="19" width="11" style="1" customWidth="1"/>
    <col min="20" max="16384" width="9" style="1"/>
  </cols>
  <sheetData>
    <row r="1" spans="1:20" ht="16.5" customHeight="1" x14ac:dyDescent="0.3">
      <c r="B1" s="161" t="s">
        <v>137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2"/>
    </row>
    <row r="2" spans="1:20" ht="16.5" customHeight="1" x14ac:dyDescent="0.3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2"/>
    </row>
    <row r="3" spans="1:20" ht="24.75" customHeight="1" x14ac:dyDescent="0.3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  <c r="T3" s="2"/>
    </row>
    <row r="4" spans="1:20" x14ac:dyDescent="0.3">
      <c r="B4" s="187" t="s">
        <v>0</v>
      </c>
      <c r="C4" s="188"/>
      <c r="D4" s="188"/>
      <c r="E4" s="188"/>
      <c r="F4" s="188"/>
      <c r="G4" s="188"/>
      <c r="H4" s="188"/>
      <c r="I4" s="188"/>
      <c r="J4" s="189"/>
      <c r="K4" s="170" t="s">
        <v>1</v>
      </c>
      <c r="L4" s="171"/>
      <c r="M4" s="171"/>
      <c r="N4" s="171"/>
      <c r="O4" s="171"/>
      <c r="P4" s="171"/>
      <c r="Q4" s="171"/>
      <c r="R4" s="171"/>
      <c r="S4" s="172"/>
    </row>
    <row r="5" spans="1:20" x14ac:dyDescent="0.3">
      <c r="A5" s="3"/>
      <c r="B5" s="5" t="s">
        <v>12</v>
      </c>
      <c r="C5" s="5" t="s">
        <v>13</v>
      </c>
      <c r="D5" s="5" t="s">
        <v>14</v>
      </c>
      <c r="E5" s="5" t="s">
        <v>15</v>
      </c>
      <c r="F5" s="5" t="s">
        <v>10</v>
      </c>
      <c r="G5" s="5" t="s">
        <v>11</v>
      </c>
      <c r="H5" s="5" t="s">
        <v>17</v>
      </c>
      <c r="I5" s="5" t="s">
        <v>18</v>
      </c>
      <c r="J5" s="5" t="s">
        <v>7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10</v>
      </c>
      <c r="P5" s="5" t="s">
        <v>11</v>
      </c>
      <c r="Q5" s="6" t="s">
        <v>17</v>
      </c>
      <c r="R5" s="6" t="s">
        <v>18</v>
      </c>
      <c r="S5" s="7" t="s">
        <v>7</v>
      </c>
    </row>
    <row r="6" spans="1:20" s="47" customFormat="1" ht="16.8" thickBot="1" x14ac:dyDescent="0.35">
      <c r="A6" s="42"/>
      <c r="B6" s="39"/>
      <c r="C6" s="39"/>
      <c r="D6" s="39"/>
      <c r="E6" s="39"/>
      <c r="F6" s="53"/>
      <c r="G6" s="5"/>
      <c r="H6" s="39"/>
      <c r="I6" s="29"/>
      <c r="J6" s="53"/>
      <c r="K6" s="39">
        <v>2</v>
      </c>
      <c r="L6" s="39">
        <v>2</v>
      </c>
      <c r="M6" s="39">
        <v>1</v>
      </c>
      <c r="N6" s="39">
        <v>7</v>
      </c>
      <c r="O6" s="59" t="s">
        <v>149</v>
      </c>
      <c r="P6" s="58" t="s">
        <v>150</v>
      </c>
      <c r="Q6" s="39" t="s">
        <v>139</v>
      </c>
      <c r="R6" s="20">
        <v>68000</v>
      </c>
      <c r="S6" s="59"/>
    </row>
    <row r="7" spans="1:20" s="47" customFormat="1" ht="16.8" thickTop="1" x14ac:dyDescent="0.3">
      <c r="A7" s="42"/>
      <c r="B7" s="39"/>
      <c r="C7" s="39"/>
      <c r="D7" s="39"/>
      <c r="E7" s="39"/>
      <c r="F7" s="53"/>
      <c r="G7" s="39"/>
      <c r="H7" s="33"/>
      <c r="I7" s="29"/>
      <c r="J7" s="53"/>
      <c r="K7" s="39"/>
      <c r="L7" s="39"/>
      <c r="M7" s="39"/>
      <c r="N7" s="39"/>
      <c r="O7" s="39"/>
      <c r="P7" s="39"/>
      <c r="Q7" s="55"/>
      <c r="R7" s="29"/>
      <c r="S7" s="48">
        <v>68000</v>
      </c>
    </row>
    <row r="8" spans="1:20" ht="33" thickBot="1" x14ac:dyDescent="0.35">
      <c r="A8" s="3"/>
      <c r="B8" s="39"/>
      <c r="C8" s="39"/>
      <c r="D8" s="39"/>
      <c r="E8" s="39"/>
      <c r="F8" s="39"/>
      <c r="G8" s="39"/>
      <c r="H8" s="39"/>
      <c r="I8" s="29"/>
      <c r="J8" s="29"/>
      <c r="K8" s="5">
        <v>2</v>
      </c>
      <c r="L8" s="5">
        <v>4</v>
      </c>
      <c r="M8" s="5">
        <v>3</v>
      </c>
      <c r="N8" s="5">
        <v>2</v>
      </c>
      <c r="O8" s="39" t="s">
        <v>140</v>
      </c>
      <c r="P8" s="26" t="s">
        <v>163</v>
      </c>
      <c r="Q8" s="5" t="s">
        <v>141</v>
      </c>
      <c r="R8" s="5">
        <v>840</v>
      </c>
      <c r="S8" s="7"/>
    </row>
    <row r="9" spans="1:20" ht="16.95" customHeight="1" thickTop="1" x14ac:dyDescent="0.3">
      <c r="A9" s="3"/>
      <c r="B9" s="53"/>
      <c r="C9" s="53"/>
      <c r="D9" s="53"/>
      <c r="E9" s="53"/>
      <c r="F9" s="53"/>
      <c r="G9" s="39"/>
      <c r="H9" s="62"/>
      <c r="I9" s="29"/>
      <c r="J9" s="29"/>
      <c r="K9" s="5"/>
      <c r="L9" s="5"/>
      <c r="M9" s="5"/>
      <c r="N9" s="5"/>
      <c r="O9" s="39"/>
      <c r="P9" s="5"/>
      <c r="Q9" s="26"/>
      <c r="R9" s="20"/>
      <c r="S9" s="67">
        <v>840</v>
      </c>
    </row>
    <row r="10" spans="1:20" ht="33" thickBot="1" x14ac:dyDescent="0.35">
      <c r="A10" s="3"/>
      <c r="B10" s="53"/>
      <c r="C10" s="53"/>
      <c r="D10" s="56"/>
      <c r="E10" s="56"/>
      <c r="F10" s="53"/>
      <c r="G10" s="39"/>
      <c r="H10" s="39"/>
      <c r="I10" s="29"/>
      <c r="J10" s="29"/>
      <c r="K10" s="5">
        <v>3</v>
      </c>
      <c r="L10" s="5">
        <v>3</v>
      </c>
      <c r="M10" s="5">
        <v>1</v>
      </c>
      <c r="N10" s="5">
        <v>0</v>
      </c>
      <c r="O10" s="33" t="s">
        <v>145</v>
      </c>
      <c r="P10" s="5" t="s">
        <v>142</v>
      </c>
      <c r="Q10" s="26" t="s">
        <v>143</v>
      </c>
      <c r="R10" s="20">
        <v>6000</v>
      </c>
      <c r="S10" s="36"/>
    </row>
    <row r="11" spans="1:20" ht="16.8" thickTop="1" x14ac:dyDescent="0.3">
      <c r="A11" s="3"/>
      <c r="B11" s="69"/>
      <c r="C11" s="69"/>
      <c r="D11" s="53"/>
      <c r="E11" s="53"/>
      <c r="F11" s="69"/>
      <c r="G11" s="5"/>
      <c r="H11" s="5"/>
      <c r="I11" s="29"/>
      <c r="J11" s="29"/>
      <c r="K11" s="5"/>
      <c r="L11" s="5"/>
      <c r="M11" s="5"/>
      <c r="N11" s="5"/>
      <c r="O11" s="5"/>
      <c r="P11" s="5"/>
      <c r="Q11" s="5"/>
      <c r="R11" s="5"/>
      <c r="S11" s="28">
        <v>6000</v>
      </c>
    </row>
    <row r="12" spans="1:20" s="47" customFormat="1" ht="33" thickBot="1" x14ac:dyDescent="0.35">
      <c r="A12" s="42"/>
      <c r="B12" s="53"/>
      <c r="C12" s="53"/>
      <c r="D12" s="53"/>
      <c r="E12" s="53"/>
      <c r="F12" s="53"/>
      <c r="G12" s="53"/>
      <c r="H12" s="53"/>
      <c r="I12" s="53"/>
      <c r="J12" s="29"/>
      <c r="K12" s="5">
        <v>2</v>
      </c>
      <c r="L12" s="5">
        <v>6</v>
      </c>
      <c r="M12" s="5">
        <v>1</v>
      </c>
      <c r="N12" s="5">
        <v>1</v>
      </c>
      <c r="O12" s="5" t="s">
        <v>144</v>
      </c>
      <c r="P12" s="5" t="s">
        <v>146</v>
      </c>
      <c r="Q12" s="26" t="s">
        <v>178</v>
      </c>
      <c r="R12" s="20">
        <v>3000</v>
      </c>
      <c r="S12" s="36"/>
    </row>
    <row r="13" spans="1:20" ht="16.8" thickTop="1" x14ac:dyDescent="0.3">
      <c r="A13" s="3"/>
      <c r="B13" s="39"/>
      <c r="C13" s="39"/>
      <c r="D13" s="39"/>
      <c r="E13" s="39"/>
      <c r="F13" s="39"/>
      <c r="G13" s="39"/>
      <c r="H13" s="39"/>
      <c r="I13" s="29"/>
      <c r="J13" s="39"/>
      <c r="K13" s="5"/>
      <c r="L13" s="5"/>
      <c r="M13" s="5"/>
      <c r="N13" s="5"/>
      <c r="O13" s="5"/>
      <c r="P13" s="5"/>
      <c r="Q13" s="39"/>
      <c r="R13" s="20"/>
      <c r="S13" s="28">
        <v>3000</v>
      </c>
    </row>
    <row r="14" spans="1:20" x14ac:dyDescent="0.3">
      <c r="A14" s="3"/>
      <c r="B14" s="39"/>
      <c r="C14" s="39"/>
      <c r="D14" s="39"/>
      <c r="E14" s="39"/>
      <c r="F14" s="39"/>
      <c r="G14" s="39"/>
      <c r="H14" s="33"/>
      <c r="J14" s="29"/>
      <c r="K14" s="39"/>
      <c r="L14" s="39"/>
      <c r="M14" s="39"/>
      <c r="N14" s="39"/>
      <c r="O14" s="37"/>
      <c r="P14" s="39" t="s">
        <v>85</v>
      </c>
      <c r="Q14" s="41"/>
      <c r="R14" s="29"/>
      <c r="S14" s="20"/>
    </row>
    <row r="15" spans="1:20" x14ac:dyDescent="0.3">
      <c r="A15" s="3"/>
      <c r="B15" s="39"/>
      <c r="C15" s="39"/>
      <c r="D15" s="39"/>
      <c r="E15" s="39"/>
      <c r="F15" s="39"/>
      <c r="G15" s="39"/>
      <c r="H15" s="33"/>
      <c r="I15" s="29"/>
      <c r="J15" s="29"/>
      <c r="K15" s="5"/>
      <c r="L15" s="5"/>
      <c r="M15" s="5"/>
      <c r="N15" s="5"/>
      <c r="O15" s="5"/>
      <c r="P15" s="5"/>
      <c r="Q15" s="39"/>
      <c r="R15" s="20"/>
      <c r="S15" s="20"/>
    </row>
    <row r="16" spans="1:20" s="47" customFormat="1" x14ac:dyDescent="0.3">
      <c r="A16" s="42"/>
      <c r="B16" s="39"/>
      <c r="C16" s="39"/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  <c r="O16" s="5"/>
      <c r="P16" s="26"/>
      <c r="Q16" s="39"/>
      <c r="R16" s="20"/>
      <c r="S16" s="54"/>
    </row>
    <row r="17" spans="1:20" x14ac:dyDescent="0.3">
      <c r="A17" s="3"/>
      <c r="B17" s="39"/>
      <c r="C17" s="39"/>
      <c r="D17" s="39"/>
      <c r="E17" s="39"/>
      <c r="F17" s="39"/>
      <c r="G17" s="39"/>
      <c r="H17" s="39"/>
      <c r="I17" s="29"/>
      <c r="J17" s="39"/>
      <c r="K17" s="5"/>
      <c r="L17" s="5"/>
      <c r="M17" s="5"/>
      <c r="N17" s="5"/>
      <c r="O17" s="5"/>
      <c r="P17" s="5"/>
      <c r="Q17" s="5"/>
      <c r="R17" s="5"/>
      <c r="S17" s="20"/>
    </row>
    <row r="18" spans="1:20" x14ac:dyDescent="0.3">
      <c r="A18" s="3"/>
      <c r="B18" s="39"/>
      <c r="C18" s="39"/>
      <c r="D18" s="39"/>
      <c r="E18" s="39"/>
      <c r="F18" s="39"/>
      <c r="G18" s="39"/>
      <c r="H18" s="39"/>
      <c r="I18" s="39"/>
      <c r="J18" s="29"/>
      <c r="K18" s="5"/>
      <c r="L18" s="5"/>
      <c r="M18" s="5"/>
      <c r="N18" s="5"/>
      <c r="O18" s="5"/>
      <c r="P18" s="60"/>
      <c r="Q18" s="39"/>
      <c r="R18" s="20"/>
      <c r="S18" s="7"/>
    </row>
    <row r="19" spans="1:20" x14ac:dyDescent="0.3">
      <c r="A19" s="3"/>
      <c r="B19" s="10"/>
      <c r="D19" s="12"/>
      <c r="E19" s="10"/>
      <c r="F19" s="9"/>
      <c r="G19" s="9"/>
      <c r="H19" s="9"/>
      <c r="I19" s="9"/>
      <c r="J19" s="9"/>
      <c r="K19" s="5"/>
      <c r="L19" s="5"/>
      <c r="M19" s="5"/>
      <c r="N19" s="5"/>
      <c r="O19" s="5"/>
      <c r="P19" s="60"/>
      <c r="Q19" s="5"/>
      <c r="R19" s="20"/>
      <c r="S19" s="36"/>
      <c r="T19" s="2"/>
    </row>
    <row r="20" spans="1:20" x14ac:dyDescent="0.3">
      <c r="A20" s="3"/>
      <c r="B20" s="5"/>
      <c r="C20" s="8"/>
      <c r="D20" s="6"/>
      <c r="E20" s="5"/>
      <c r="F20" s="9"/>
      <c r="G20" s="9"/>
      <c r="H20" s="9"/>
      <c r="I20" s="9"/>
      <c r="J20" s="9"/>
      <c r="K20" s="5"/>
      <c r="L20" s="5"/>
      <c r="M20" s="5"/>
      <c r="N20" s="5"/>
      <c r="O20" s="5"/>
      <c r="P20" s="5"/>
      <c r="Q20" s="5"/>
      <c r="R20" s="5"/>
      <c r="S20" s="20"/>
    </row>
    <row r="21" spans="1:20" x14ac:dyDescent="0.3">
      <c r="A21" s="3"/>
      <c r="B21" s="5"/>
      <c r="C21" s="8"/>
      <c r="D21" s="6"/>
      <c r="E21" s="5"/>
      <c r="F21" s="9"/>
      <c r="G21" s="9"/>
      <c r="H21" s="9"/>
      <c r="I21" s="9"/>
      <c r="J21" s="9"/>
      <c r="K21" s="39"/>
      <c r="L21" s="39"/>
      <c r="M21" s="39"/>
      <c r="N21" s="39"/>
      <c r="O21" s="39"/>
      <c r="P21" s="39"/>
      <c r="Q21" s="33"/>
      <c r="R21" s="29"/>
      <c r="S21" s="7"/>
    </row>
    <row r="22" spans="1:20" x14ac:dyDescent="0.3">
      <c r="A22" s="3"/>
      <c r="B22" s="10"/>
      <c r="D22" s="12"/>
      <c r="E22" s="10"/>
      <c r="F22" s="9"/>
      <c r="G22" s="9"/>
      <c r="H22" s="9"/>
      <c r="I22" s="9"/>
      <c r="J22" s="9"/>
      <c r="K22" s="5"/>
      <c r="L22" s="5"/>
      <c r="M22" s="5"/>
      <c r="N22" s="5"/>
      <c r="O22" s="5"/>
      <c r="P22" s="5"/>
      <c r="Q22" s="5"/>
      <c r="R22" s="5"/>
      <c r="S22" s="20"/>
      <c r="T22" s="2"/>
    </row>
    <row r="23" spans="1:20" x14ac:dyDescent="0.3">
      <c r="A23" s="3"/>
      <c r="B23" s="5"/>
      <c r="C23" s="8"/>
      <c r="D23" s="6"/>
      <c r="E23" s="5"/>
      <c r="F23" s="9"/>
      <c r="G23" s="9"/>
      <c r="H23" s="9"/>
      <c r="I23" s="9"/>
      <c r="J23" s="9"/>
      <c r="K23" s="5"/>
      <c r="L23" s="5"/>
      <c r="M23" s="5"/>
      <c r="N23" s="5"/>
      <c r="O23" s="5"/>
      <c r="P23" s="5"/>
      <c r="Q23" s="5"/>
      <c r="R23" s="5"/>
      <c r="S23" s="5"/>
      <c r="T23" s="2"/>
    </row>
    <row r="24" spans="1:20" x14ac:dyDescent="0.3">
      <c r="A24" s="3"/>
      <c r="B24" s="10"/>
      <c r="D24" s="12"/>
      <c r="E24" s="10"/>
      <c r="F24" s="9"/>
      <c r="G24" s="9"/>
      <c r="H24" s="9"/>
      <c r="I24" s="9"/>
      <c r="J24" s="9"/>
      <c r="K24" s="5"/>
      <c r="L24" s="5"/>
      <c r="M24" s="5"/>
      <c r="N24" s="5"/>
      <c r="O24" s="9"/>
      <c r="P24" s="9"/>
      <c r="Q24" s="9"/>
      <c r="R24" s="9"/>
      <c r="S24" s="5"/>
    </row>
    <row r="25" spans="1:20" x14ac:dyDescent="0.3">
      <c r="A25" s="3"/>
      <c r="B25" s="5"/>
      <c r="C25" s="8"/>
      <c r="D25" s="6"/>
      <c r="E25" s="5"/>
      <c r="F25" s="9"/>
      <c r="G25" s="9"/>
      <c r="H25" s="9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20" x14ac:dyDescent="0.3">
      <c r="A26" s="3"/>
      <c r="B26" s="5"/>
      <c r="C26" s="8"/>
      <c r="D26" s="6"/>
      <c r="E26" s="5"/>
      <c r="F26" s="9"/>
      <c r="G26" s="9"/>
      <c r="H26" s="9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3">
      <c r="A27" s="3"/>
      <c r="B27" s="13"/>
      <c r="C27" s="14"/>
      <c r="D27" s="15"/>
      <c r="E27" s="13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20" x14ac:dyDescent="0.3">
      <c r="A28" s="3"/>
      <c r="B28" s="5"/>
      <c r="C28" s="8"/>
      <c r="D28" s="6"/>
      <c r="E28" s="5"/>
      <c r="F28" s="9"/>
      <c r="G28" s="9"/>
      <c r="H28" s="9"/>
      <c r="I28" s="9"/>
      <c r="J28" s="9"/>
      <c r="K28" s="5"/>
      <c r="L28" s="5"/>
      <c r="M28" s="5"/>
      <c r="N28" s="5"/>
      <c r="O28" s="9"/>
      <c r="P28" s="9"/>
      <c r="Q28" s="9"/>
      <c r="R28" s="9"/>
      <c r="S28" s="9"/>
    </row>
    <row r="29" spans="1:20" x14ac:dyDescent="0.3">
      <c r="A29" s="3"/>
      <c r="B29" s="10"/>
      <c r="D29" s="12"/>
      <c r="E29" s="10"/>
      <c r="F29" s="9"/>
      <c r="G29" s="9"/>
      <c r="H29" s="9"/>
      <c r="I29" s="9"/>
      <c r="J29" s="9"/>
      <c r="K29" s="5"/>
      <c r="L29" s="5"/>
      <c r="M29" s="5"/>
      <c r="N29" s="5"/>
      <c r="O29" s="9"/>
      <c r="P29" s="9"/>
      <c r="Q29" s="9"/>
      <c r="R29" s="9"/>
      <c r="S29" s="9"/>
    </row>
    <row r="30" spans="1:20" x14ac:dyDescent="0.3">
      <c r="A30" s="3"/>
      <c r="B30" s="5"/>
      <c r="C30" s="8"/>
      <c r="D30" s="6"/>
      <c r="E30" s="5"/>
      <c r="F30" s="9"/>
      <c r="G30" s="9"/>
      <c r="H30" s="9"/>
      <c r="I30" s="9"/>
      <c r="J30" s="9"/>
      <c r="K30" s="5"/>
      <c r="L30" s="5"/>
      <c r="M30" s="5"/>
      <c r="N30" s="5"/>
      <c r="O30" s="9"/>
      <c r="P30" s="9"/>
      <c r="Q30" s="9"/>
      <c r="R30" s="9"/>
      <c r="S30" s="9"/>
    </row>
    <row r="31" spans="1:20" x14ac:dyDescent="0.3">
      <c r="A31" s="3"/>
      <c r="B31" s="10"/>
      <c r="D31" s="12"/>
      <c r="E31" s="10"/>
      <c r="F31" s="9"/>
      <c r="G31" s="9"/>
      <c r="H31" s="9"/>
      <c r="I31" s="9"/>
      <c r="J31" s="9"/>
      <c r="K31" s="5"/>
      <c r="L31" s="5"/>
      <c r="M31" s="5"/>
      <c r="N31" s="5"/>
      <c r="O31" s="9"/>
      <c r="P31" s="9"/>
      <c r="Q31" s="9"/>
      <c r="R31" s="9"/>
      <c r="S31" s="9"/>
    </row>
    <row r="32" spans="1:20" x14ac:dyDescent="0.3">
      <c r="A32" s="3"/>
      <c r="B32" s="7"/>
      <c r="C32" s="16"/>
      <c r="D32" s="17"/>
      <c r="E32" s="7"/>
      <c r="F32" s="9"/>
      <c r="G32" s="9"/>
      <c r="H32" s="9"/>
      <c r="I32" s="9"/>
      <c r="J32" s="9"/>
      <c r="K32" s="5"/>
      <c r="L32" s="5"/>
      <c r="M32" s="5"/>
      <c r="N32" s="5"/>
      <c r="O32" s="9"/>
      <c r="P32" s="9"/>
      <c r="Q32" s="9"/>
      <c r="R32" s="9"/>
      <c r="S32" s="9"/>
    </row>
    <row r="33" spans="1:20" ht="16.8" thickBot="1" x14ac:dyDescent="0.35">
      <c r="A33" s="3"/>
      <c r="B33" s="5"/>
      <c r="C33" s="8"/>
      <c r="D33" s="6"/>
      <c r="E33" s="5"/>
      <c r="F33" s="9"/>
      <c r="G33" s="9"/>
      <c r="H33" s="9"/>
      <c r="I33" s="9"/>
      <c r="J33" s="18"/>
      <c r="K33" s="5"/>
      <c r="L33" s="5"/>
      <c r="M33" s="5"/>
      <c r="N33" s="5"/>
      <c r="O33" s="9"/>
      <c r="P33" s="9"/>
      <c r="Q33" s="9"/>
      <c r="R33" s="9"/>
      <c r="S33" s="9"/>
    </row>
    <row r="34" spans="1:20" ht="16.8" thickTop="1" x14ac:dyDescent="0.3">
      <c r="A34" s="3"/>
      <c r="B34" s="190" t="s">
        <v>2</v>
      </c>
      <c r="C34" s="191"/>
      <c r="D34" s="191"/>
      <c r="E34" s="191"/>
      <c r="F34" s="192"/>
      <c r="G34" s="192"/>
      <c r="H34" s="192"/>
      <c r="I34" s="193"/>
      <c r="J34" s="30">
        <f>SUM(J6:J32)</f>
        <v>0</v>
      </c>
      <c r="K34" s="194" t="s">
        <v>3</v>
      </c>
      <c r="L34" s="192"/>
      <c r="M34" s="192"/>
      <c r="N34" s="192"/>
      <c r="O34" s="192"/>
      <c r="P34" s="192"/>
      <c r="Q34" s="192"/>
      <c r="R34" s="195"/>
      <c r="S34" s="30">
        <f>SUM(S6:S33)</f>
        <v>77840</v>
      </c>
    </row>
    <row r="35" spans="1:20" ht="27.75" customHeight="1" x14ac:dyDescent="0.3">
      <c r="A35" s="3"/>
      <c r="B35" s="185" t="s">
        <v>4</v>
      </c>
      <c r="C35" s="185"/>
      <c r="D35" s="185"/>
      <c r="E35" s="185"/>
      <c r="F35" s="185"/>
      <c r="G35" s="185"/>
      <c r="H35" s="185"/>
      <c r="I35" s="185"/>
      <c r="J35" s="185"/>
      <c r="K35" s="203">
        <v>-77840</v>
      </c>
      <c r="L35" s="203"/>
      <c r="M35" s="203"/>
      <c r="N35" s="203"/>
      <c r="O35" s="203"/>
      <c r="P35" s="203"/>
      <c r="Q35" s="203"/>
      <c r="R35" s="203"/>
      <c r="S35" s="203"/>
      <c r="T35" s="2"/>
    </row>
    <row r="36" spans="1:20" ht="27" customHeight="1" x14ac:dyDescent="0.3">
      <c r="A36" s="3"/>
      <c r="B36" s="185" t="s">
        <v>9</v>
      </c>
      <c r="C36" s="185"/>
      <c r="D36" s="185"/>
      <c r="E36" s="185"/>
      <c r="F36" s="185"/>
      <c r="G36" s="185"/>
      <c r="H36" s="185"/>
      <c r="I36" s="185"/>
      <c r="J36" s="185"/>
      <c r="K36" s="199">
        <v>862199</v>
      </c>
      <c r="L36" s="199"/>
      <c r="M36" s="199"/>
      <c r="N36" s="199"/>
      <c r="O36" s="199"/>
      <c r="P36" s="199"/>
      <c r="Q36" s="199"/>
      <c r="R36" s="199"/>
      <c r="S36" s="199"/>
    </row>
    <row r="37" spans="1:20" ht="27" customHeight="1" x14ac:dyDescent="0.3">
      <c r="A37" s="3"/>
      <c r="B37" s="185" t="s">
        <v>5</v>
      </c>
      <c r="C37" s="185"/>
      <c r="D37" s="185"/>
      <c r="E37" s="185"/>
      <c r="F37" s="185"/>
      <c r="G37" s="185"/>
      <c r="H37" s="185"/>
      <c r="I37" s="185"/>
      <c r="J37" s="185"/>
      <c r="K37" s="202">
        <v>784359</v>
      </c>
      <c r="L37" s="202"/>
      <c r="M37" s="202"/>
      <c r="N37" s="202"/>
      <c r="O37" s="202"/>
      <c r="P37" s="202"/>
      <c r="Q37" s="202"/>
      <c r="R37" s="202"/>
      <c r="S37" s="202"/>
      <c r="T37" s="2"/>
    </row>
    <row r="38" spans="1:20" x14ac:dyDescent="0.3">
      <c r="A38" s="3"/>
      <c r="B38" s="200" t="s">
        <v>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"/>
    </row>
    <row r="39" spans="1:20" x14ac:dyDescent="0.3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</row>
    <row r="40" spans="1:20" x14ac:dyDescent="0.3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8"/>
    </row>
    <row r="41" spans="1:20" x14ac:dyDescent="0.3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1"/>
    </row>
    <row r="42" spans="1:20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</sheetData>
  <mergeCells count="16">
    <mergeCell ref="B1:S3"/>
    <mergeCell ref="B4:J4"/>
    <mergeCell ref="K4:S4"/>
    <mergeCell ref="B34:I34"/>
    <mergeCell ref="K34:R34"/>
    <mergeCell ref="B35:J35"/>
    <mergeCell ref="K35:S35"/>
    <mergeCell ref="B36:J36"/>
    <mergeCell ref="K36:S36"/>
    <mergeCell ref="B42:S42"/>
    <mergeCell ref="B37:J37"/>
    <mergeCell ref="K37:S37"/>
    <mergeCell ref="B38:S38"/>
    <mergeCell ref="B39:S39"/>
    <mergeCell ref="B40:S40"/>
    <mergeCell ref="B41:S41"/>
  </mergeCells>
  <phoneticPr fontId="2" type="noConversion"/>
  <pageMargins left="0.23622047244094488" right="0.23622047244094488" top="0.39370078740157483" bottom="0.39370078740157483" header="0.31496062992125984" footer="0.31496062992125984"/>
  <pageSetup paperSize="9" scale="8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111年七月</vt:lpstr>
      <vt:lpstr>111年八月</vt:lpstr>
      <vt:lpstr>111年九月</vt:lpstr>
      <vt:lpstr>111年十月</vt:lpstr>
      <vt:lpstr>111年十一月</vt:lpstr>
      <vt:lpstr>111年十二月</vt:lpstr>
      <vt:lpstr>112年一月</vt:lpstr>
      <vt:lpstr>112年二月</vt:lpstr>
      <vt:lpstr>112年三月</vt:lpstr>
      <vt:lpstr>112年四月</vt:lpstr>
      <vt:lpstr>112年五月</vt:lpstr>
      <vt:lpstr>112年六月</vt:lpstr>
      <vt:lpstr>112年七月</vt:lpstr>
      <vt:lpstr>112年八月</vt:lpstr>
      <vt:lpstr>112年九月</vt:lpstr>
      <vt:lpstr>112年十月</vt:lpstr>
      <vt:lpstr>112年十一月</vt:lpstr>
      <vt:lpstr>112年十二月</vt:lpstr>
      <vt:lpstr>113年一月</vt:lpstr>
      <vt:lpstr>113年二月</vt:lpstr>
      <vt:lpstr>113年三月</vt:lpstr>
      <vt:lpstr>113年四月</vt:lpstr>
      <vt:lpstr>113年五月</vt:lpstr>
      <vt:lpstr>113年六月</vt:lpstr>
      <vt:lpstr>113年七月</vt:lpstr>
      <vt:lpstr>113年八月</vt:lpstr>
      <vt:lpstr>113年2月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nkuht 8sa</dc:creator>
  <cp:lastModifiedBy>子倫 鄢</cp:lastModifiedBy>
  <cp:lastPrinted>2016-11-22T08:31:28Z</cp:lastPrinted>
  <dcterms:created xsi:type="dcterms:W3CDTF">2016-11-21T10:38:18Z</dcterms:created>
  <dcterms:modified xsi:type="dcterms:W3CDTF">2025-03-12T18:13:27Z</dcterms:modified>
</cp:coreProperties>
</file>